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D:\PARTAGE\AVB\PROJETS AVB\AVB-2023-17_CNAF Dijon_réhab. bureaux_DIJON (21)\3-PRO-DCE\CCTP\LOTS\"/>
    </mc:Choice>
  </mc:AlternateContent>
  <bookViews>
    <workbookView xWindow="0" yWindow="0" windowWidth="28800" windowHeight="11010" tabRatio="500" activeTab="1"/>
  </bookViews>
  <sheets>
    <sheet name="Présentation CHAUFFAGE - PL" sheetId="1" r:id="rId1"/>
    <sheet name="LOT 05 CHAUFFAGE - PLOMBERI" sheetId="9" r:id="rId2"/>
  </sheets>
  <definedNames>
    <definedName name="_xlnm.Print_Area" localSheetId="0">#NAME?</definedName>
    <definedName name="_xlnm.Print_Titles" localSheetId="1">'LOT 05 CHAUFFAGE - PLOMBERI'!$1:$9</definedName>
  </definedNames>
  <calcPr refMode="R1C1" fullCalcOnLoad="1" iterateCount="1"/>
</workbook>
</file>

<file path=xl/calcChain.xml><?xml version="1.0" encoding="utf-8"?>
<calcChain xmlns="http://schemas.openxmlformats.org/spreadsheetml/2006/main">
  <c i="9" l="1" r="M271"/>
  <c r="M262"/>
  <c r="M254"/>
  <c r="M245"/>
  <c r="M231"/>
  <c r="M268"/>
  <c r="M208"/>
  <c r="M194"/>
  <c r="M184"/>
  <c r="M207"/>
  <c r="M165"/>
  <c r="M153"/>
  <c r="M130"/>
  <c r="M124"/>
  <c r="M228"/>
  <c r="M112"/>
  <c r="M90"/>
  <c r="M84"/>
  <c r="M120"/>
  <c r="M77"/>
  <c r="M269"/>
  <c r="M40"/>
  <c r="M28"/>
  <c r="M39"/>
  <c l="1" r="M72"/>
  <c r="M121"/>
  <c r="M270"/>
  <c r="M272"/>
</calcChain>
</file>

<file path=xl/sharedStrings.xml><?xml version="1.0" encoding="utf-8"?>
<sst xmlns="http://schemas.openxmlformats.org/spreadsheetml/2006/main">
  <si>
    <t>Caisse Nationale des Allocations Familiales</t>
  </si>
  <si>
    <t>32 avenue de la Sibelle - 75 685 Paris Cedex 14</t>
  </si>
  <si>
    <t>MAITRE D’ŒUVRE</t>
  </si>
  <si>
    <t>PROJET :</t>
  </si>
  <si>
    <t>Réhabilitation partielle des locaux de la Caisse Nationale des Allocations Familiales à RdC pour création de bureaux</t>
  </si>
  <si>
    <t>ARCHITECTURES VINCENT BILLARD</t>
  </si>
  <si>
    <t>49 Rue de Longvic</t>
  </si>
  <si>
    <t>22, Rue Nodot - 21 000 DIJON</t>
  </si>
  <si>
    <t>21 000 DIJON</t>
  </si>
  <si>
    <t>E-Mail : archi.billard@gmail.com</t>
  </si>
  <si>
    <t>Tél : 03 45 08 20 51</t>
  </si>
  <si>
    <t>MAITRE D'OUVRAGE
PRINCIPAL</t>
  </si>
  <si>
    <t>DPGF</t>
  </si>
  <si>
    <t xml:space="preserve">Caisse Nationale des Allocations Familiales </t>
  </si>
  <si>
    <t xml:space="preserve">32 avenue de la Sibelle </t>
  </si>
  <si>
    <t xml:space="preserve">75 685 Paris Cedex 14 </t>
  </si>
  <si>
    <t>Lot n° 05 CHAUFFAGE - PLOMBERIE - SANITAIRES</t>
  </si>
  <si>
    <t>LES PLANS COUPES FACADES ET CARNET DE DETAILS ETABLIS PAR L'ARCHITECTE
FONT PARTIES INTEGRANTE DES PIECES CONSTITUTIVES DU MARCHE. 
CES PIECES CONSTITUENT UN TOUT QUI DEFINIT 
L'ETENDUE DES PRESTATIONS SPECIFIQUE AU PROJET.
EN CAS DE CONTRADICTION AVEC LES DOCUMENTS TECHNIQUES 
(CCTP, DPGF OU LES AUTRES PLANS), 
LES PLANS COUPES FACADES ET CAHIERS DE DETAILS ETABLIS PAR L'ARCHITECTE 
AURONT LA PRIORITE. LA SIGNATURE DE L'ENTREPRENEUR EN FIN DU DPGF VAUT
ACCEPTATION TACITE DE SA PART DU CARACTERE CONTRACTUEL DE CES 
PLANS, COUPES, FACADES ET CARNET DE DETAILS.</t>
  </si>
  <si>
    <t xml:space="preserve">Dossier : AVB- 2023-17 </t>
  </si>
  <si>
    <t xml:space="preserve">Phase :  </t>
  </si>
  <si>
    <t xml:space="preserve">Date :  </t>
  </si>
  <si>
    <t xml:space="preserve">Indice :  </t>
  </si>
  <si>
    <t>Maitre d'Ouvrage : Caisse Nationale des Allocations Familiales</t>
  </si>
  <si>
    <t>Décomposition du Prix Global et Forfaitaire</t>
  </si>
  <si>
    <t>LOT n°05. CHAUFFAGE - PLOMBERIE - SANITAIRES</t>
  </si>
  <si>
    <t>Les quantités indiquées dans le présent document sont données à titre indicatif.</t>
  </si>
  <si>
    <t>L'entreprise devra prendre soin de vérifier toutes les quantités et longueurs dans la présente trame et signaler clairement toutes modifications lors de la remise de prix</t>
  </si>
  <si>
    <t>N°</t>
  </si>
  <si>
    <t>Ref.</t>
  </si>
  <si>
    <t>Désignation</t>
  </si>
  <si>
    <t>U</t>
  </si>
  <si>
    <t>Qté</t>
  </si>
  <si>
    <t>Qté ent.</t>
  </si>
  <si>
    <t>TVA</t>
  </si>
  <si>
    <t>Prix Unitaire</t>
  </si>
  <si>
    <t>Montant HT</t>
  </si>
  <si>
    <t>05</t>
  </si>
  <si>
    <t>CHAUFFAGE - PLOMBERIE - SANITAIRES</t>
  </si>
  <si>
    <t>05.1</t>
  </si>
  <si>
    <t>GENERALITES</t>
  </si>
  <si>
    <t>05.1.9</t>
  </si>
  <si>
    <t>PLANS ET ETUDES D’EXECUTION</t>
  </si>
  <si>
    <t>Dans les délais prévus aux pièces du marché, l’Entreprise devra prévoir l’établissement et la diffusion des notes techniques et des plans indiquant notamment :</t>
  </si>
  <si>
    <t>La composition et la provenance des matériaux mis en œuvre,</t>
  </si>
  <si>
    <t>Les PV de classement au feu des matériaux,</t>
  </si>
  <si>
    <t>Les avis techniques des produits connexes,</t>
  </si>
  <si>
    <t>Le mode opératoire de mise en œuvre des matériaux,</t>
  </si>
  <si>
    <t>Les réservations nécessaires,</t>
  </si>
  <si>
    <t>Les notes de calcul, les études et plans d’exécution devront être fournis pour avis et accord préalable de l’Architecte-Maître d’œuvre et du Contrôleur Technique avant exécution des ouvrages dans les conditions définies aux pièces générales.</t>
  </si>
  <si>
    <t>Les plans et dossiers seront établis d’après le projet de l’Architecte-maître d’œuvre et devront en respecter les dispositions, principes et aspect des plans. Tous les plans seront présentés suivant les indications de l’Architecte-maître d’œuvre.</t>
  </si>
  <si>
    <t>Ces plans seront établis à une échelle en rapport avec les dimensions des ouvrages, afin de faire apparaître clairement tous les détails de l’exécution. Ils seront cotés et indiqueront toutes les dimensions, sections, diamètres utiles. Les plans d’exécution comprendront donc : vue en élévation à l’échelle 1/10ème et étude de détails à l’échelle 1/2.</t>
  </si>
  <si>
    <t>Les sections des ouvrages seront déterminées par l’Entreprise titulaire du présent lot, sous son entière responsabilité, et en fonction des efforts auxquels ces ouvrages seront soumis de par leur destination. Les indications du présent descriptif, à cet égard, ne peuvent être qu’indicatives.</t>
  </si>
  <si>
    <t>Les travaux ne pourront débuter avant l’approbation de ces documents par l’Architecte-maître d’œuvre et le bureau de contrôle. Cette validation ne diminuera cependant en rien la responsabilité de l’Entrepreneur qui reste pleine et entière.</t>
  </si>
  <si>
    <t>05.1.9.1</t>
  </si>
  <si>
    <t>ETUDES D'EXECUTION</t>
  </si>
  <si>
    <t>ft</t>
  </si>
  <si>
    <t xml:space="preserve">Les études d’exécution sont à la charge de l’entreprise titulaire du présent lot. </t>
  </si>
  <si>
    <t>L’entreprise devra fournir au maître d’œuvre pour VISA avant le démarrage des travaux, les notes de calcul et les plans d’exécution compris tous les éléments nécessaires à la vérification.</t>
  </si>
  <si>
    <t>L’entrepreneur prendra la responsabilité du dimensionnement de ces ouvrages à réaliser.</t>
  </si>
  <si>
    <t>Aucune exécution ne pourra commencer sans ce visa. L’inobservation de cette clause engagerait la responsabilité de l’entreprise pour tous travaux modificatifs ou supplémentaires consécutifs à l’exécution des dispositions figurées sur les documents non visés.</t>
  </si>
  <si>
    <t>L'ensemble des documents d'exécution seront constamment tenus à jour sur toute la durée du chantier.</t>
  </si>
  <si>
    <t>Unité : F</t>
  </si>
  <si>
    <t>Sous-Total HT de PLANS ET ETUDES D’EXECUTION</t>
  </si>
  <si>
    <t>05.1.10</t>
  </si>
  <si>
    <t>DOSSIER DES OUVRAGES EXÉCUTÉS</t>
  </si>
  <si>
    <t>PM</t>
  </si>
  <si>
    <t>A la réception des travaux, l'entrepreneur devra fournir le Dossier des Ouvrages Exécutés :</t>
  </si>
  <si>
    <t>Sous forme informatique (de préférence) ou sur papier en 1 exemplaire pour validation par le Maître d’œuvre,</t>
  </si>
  <si>
    <t>Après accord du Maître d’œuvre, sous forme papier en plusieurs exemplaires au Maître d’Ouvrage, et sous forme informatique (CD, DVD ou tout autre support physique ou non) en 2 exemplaires (1 à destination du Maître d’œuvre, 1 à destination du Maître d’Ouvrage),</t>
  </si>
  <si>
    <t>Ce dossier comprendra :</t>
  </si>
  <si>
    <t>le dossier complet des pièces composant le projet, mis en conformité avec les ouvrages exécutés ;</t>
  </si>
  <si>
    <t>les plans et schémas des tableaux électriques, armoires, coffrets, etc ;</t>
  </si>
  <si>
    <t>une notice décrivant les dispositions à prendre pour les travaux d'entretien des appareils d'éclairage dans les locaux de grande hauteur (si tel est le cas) ;</t>
  </si>
  <si>
    <t>une notice donnant, pour chaque pièce, dégagement, hall, escalier, etc, le niveau moyen d'éclairement mesuré à la mise en service ;</t>
  </si>
  <si>
    <t>une notice d'instructions pour la ventilation (si tel est le cas) comprenant :</t>
  </si>
  <si>
    <t>Fiche notice de ventilation,</t>
  </si>
  <si>
    <t>Fiche notice d'entretien,</t>
  </si>
  <si>
    <t>Fiche notice de consignes d'utilisation,</t>
  </si>
  <si>
    <t>Fiche notice de vérification à la mise en service,</t>
  </si>
  <si>
    <t>Ensemble des notices techniques du matériel installé ;</t>
  </si>
  <si>
    <t>une notice d'instructions pour l'installation électrique comprenant :</t>
  </si>
  <si>
    <t>Fiches descriptives des installations,</t>
  </si>
  <si>
    <t>Fiches descriptives des caractéristiques,</t>
  </si>
  <si>
    <t>Notices d'entretien,</t>
  </si>
  <si>
    <t>pour les installations de désenfumage (si tel est le cas) :</t>
  </si>
  <si>
    <t>Les notices techniques devront préciser pour chaque matériel, la nature et la fréquence des opérations de contrôle et d'entretien, ainsi que les personnes habilitées à procéder à ces opérations (services du Maître d'Ouvrage, entreprise spécialisée, constructeur, …).</t>
  </si>
  <si>
    <t>Lorsque les opérations peuvent être réalisées par les services du Maître d'Ouvrage, le mode opératoire devra être indiqué clairement.</t>
  </si>
  <si>
    <t>Toutes les notices techniques seront rédigées exclusivement en langue française, y compris celles émanant des constructeurs et même s'il s'agit de constructeurs étrangers.</t>
  </si>
  <si>
    <t>L'ensemble de ces documents sera remis à l'ARCHITECTE - Maître d'œuvre qui les visera avant de les transmettre à leurs destinataires.</t>
  </si>
  <si>
    <t>Unité : PM (Inclus dans l'offre)</t>
  </si>
  <si>
    <t>Sous-Total HT de GENERALITES</t>
  </si>
  <si>
    <t>05.4</t>
  </si>
  <si>
    <t>DESCRIPTION DES OUVRAGES</t>
  </si>
  <si>
    <t>05.4.1</t>
  </si>
  <si>
    <t>CHAUFFAGE</t>
  </si>
  <si>
    <t>05.4.1.1</t>
  </si>
  <si>
    <t>PRODUCTION DE CHALEUR</t>
  </si>
  <si>
    <t>La production de chauffage existante sera non modifiée.</t>
  </si>
  <si>
    <t>L'entreprise devra prendre connaissance des points de coupure du réseaux, avant toutes intervention sur les radiateurs existants pour pouvoir couper l'alimentation sans perturber la circulation du réseau de chauffage dans les autres zones du bâtiment.</t>
  </si>
  <si>
    <t>05.4.1.2</t>
  </si>
  <si>
    <t>DISTRIBUTION ET EMISSION</t>
  </si>
  <si>
    <t>05.4.1.2.1</t>
  </si>
  <si>
    <t>RADIATEURS EXISTANTS</t>
  </si>
  <si>
    <t>u</t>
  </si>
  <si>
    <t>Dépose et repose des radiateurs existants pour travaux de peinture (à la charge du titulaire du lot 03 PLATRERIE - ISOLATION - PLAFOND - MENUISERIE INTERIEURE - PEINTURE - REVETEMENTS DE SOLS) compris isolement, vidange de l'installation pour dépose et modification des points de livraison en pied suite à la rehausse du sol, remplissage, purge pour remplissage</t>
  </si>
  <si>
    <t>Unité : U</t>
  </si>
  <si>
    <t>Localisation</t>
  </si>
  <si>
    <t>Selon plans AVB, sur chaque radiateur existant dans la zone de travaux</t>
  </si>
  <si>
    <t>05.4.1.2.2</t>
  </si>
  <si>
    <t>RADIATEURS NEUFS</t>
  </si>
  <si>
    <t>Fourniture et pose d'un radiateur horizontal profilé en tôle d'acier type Therm-x2 Profil V (FTV) 22/900/1100 de chez KERMI ou techniquement équivalent, comprenant :</t>
  </si>
  <si>
    <t xml:space="preserve">- Puissances calorifiques selon EN 442. </t>
  </si>
  <si>
    <t>- Circulation en série dans les plaques, le panneau avant coté pièce est alimenté en premier.</t>
  </si>
  <si>
    <t>- Livré avec insert de vanne réglable monté d’usine à droite ou gauche.</t>
  </si>
  <si>
    <t>- Séparation de moulures 33 1/3 mm.</t>
  </si>
  <si>
    <t>- Recouvrement supérieur et caches latéraux fermés et démontable.</t>
  </si>
  <si>
    <t xml:space="preserve">- Livré avec jeu de fixation (kit de consoles murales longues) respectant les différentes classes d’exigences de la directive VDI 6036, </t>
  </si>
  <si>
    <t>- bouchons de purge,</t>
  </si>
  <si>
    <t>- bouchons pleins monté d’usine.</t>
  </si>
  <si>
    <t>- Corps de robinet thermostatiques à préréglage type Série AQ de chez OVENTROP ou équivalent,</t>
  </si>
  <si>
    <t>- Tête thermostatiques à blocage de sécurité type UNI LH de chez OVENTROP ou équivalent,</t>
  </si>
  <si>
    <t>- Tés d'isolements,</t>
  </si>
  <si>
    <t>- Purgeur manuel à carré,</t>
  </si>
  <si>
    <t>- Robinet de vidange,</t>
  </si>
  <si>
    <t>- Prêt au montage avec emballage de protection pour chantier.</t>
  </si>
  <si>
    <t>- Toutes sujétions de raccordement par le dessous sur réseau existant.</t>
  </si>
  <si>
    <t xml:space="preserve">La fabrication répond aux anciennes directives BAGUV. Label de qualité NF et RAL. </t>
  </si>
  <si>
    <t>Couleur standard Blanc (RAL 9016),</t>
  </si>
  <si>
    <t>Selon plans AVB, Local soins</t>
  </si>
  <si>
    <t>05.4.1.2.3</t>
  </si>
  <si>
    <t>TÊTE THERMOSTATIQUES</t>
  </si>
  <si>
    <t>L'entreprise devra la modification des radiateurs existants avec la mise en œuvre de corps de robinets thermostatiques à préréglage type Série AQ de chez OVENTROP accompagné d'une tête thermostatique à blocage de sécurité type UNI LH de chez OVENTROP ou techniquement équivalent comprenant :</t>
  </si>
  <si>
    <t>- Tête d'isolements</t>
  </si>
  <si>
    <t xml:space="preserve">-  Purgeur manuel à carré</t>
  </si>
  <si>
    <t xml:space="preserve">-  Robinet de vidange</t>
  </si>
  <si>
    <t>Selon plans AVB, sur chaque radiateur existant dans la zone de travaux,</t>
  </si>
  <si>
    <t>Sous-Total HT de DISTRIBUTION ET EMISSION</t>
  </si>
  <si>
    <t>Sous-Total HT de CHAUFFAGE</t>
  </si>
  <si>
    <t>05.4.2</t>
  </si>
  <si>
    <t>PLOMBERIE</t>
  </si>
  <si>
    <t>05.4.2.1</t>
  </si>
  <si>
    <t>TRAVAUX PREPARATOIRES</t>
  </si>
  <si>
    <t>ens</t>
  </si>
  <si>
    <t>Dépose des installations existantes non réutilisées compris isolement, vidange et remise en eau.</t>
  </si>
  <si>
    <t>Unité : Ens</t>
  </si>
  <si>
    <t>Selon plans AVB, Ensemble de la zone de travaux,</t>
  </si>
  <si>
    <t>05.4.2.2</t>
  </si>
  <si>
    <t>PRODUCTION ECS</t>
  </si>
  <si>
    <t>Fourniture et pose d'un chauffe-eau électrique type ZENEO ref 153108 de chez ATLANTIC ou techniquement équivalent comprenant :</t>
  </si>
  <si>
    <t xml:space="preserve">- Cuve et corps de chauffe émaillés conformes aux normes d’hygiène. </t>
  </si>
  <si>
    <t xml:space="preserve">- Technologie ACI hybride anti-corrosion avec résistance stéatite protégée par un fourreau. </t>
  </si>
  <si>
    <t>- Thermostat électronique précis et fonction anti-chauffe à sec.</t>
  </si>
  <si>
    <t xml:space="preserve">- Fonctionnement possible en HC/HP. </t>
  </si>
  <si>
    <t xml:space="preserve">- Raccord diélectrique bimétallique tournant fourni. </t>
  </si>
  <si>
    <t xml:space="preserve">- Raccordement électrique 230V. </t>
  </si>
  <si>
    <t xml:space="preserve">- Puissance : 1200W. </t>
  </si>
  <si>
    <t xml:space="preserve">- Capacité : 75L. </t>
  </si>
  <si>
    <t>- Temps de chauffe : 4h08.</t>
  </si>
  <si>
    <t>- Capacité d’eau chaude à 40°C : 142L.</t>
  </si>
  <si>
    <t>- Constante de refroidissement : 0,28.</t>
  </si>
  <si>
    <t>- Consommation d’entretien kWh/24h : 1,08.</t>
  </si>
  <si>
    <t xml:space="preserve">- Classe énergétique : C </t>
  </si>
  <si>
    <t xml:space="preserve">- Dimensions : Ø513 / H705 mm. </t>
  </si>
  <si>
    <t xml:space="preserve">- Poids nu : 23kg. </t>
  </si>
  <si>
    <t xml:space="preserve">- Raccordement hydraulique : 3/4” (20/27). </t>
  </si>
  <si>
    <t>- Attente siphonnée pour vidange.</t>
  </si>
  <si>
    <t>Selon plans AVB, Installation Tri des déchets, raccordement vidoir (local ménage)</t>
  </si>
  <si>
    <t>05.4.2.3</t>
  </si>
  <si>
    <t>DISTRIBUTION EAU FROIDE ET ECS</t>
  </si>
  <si>
    <t>ml</t>
  </si>
  <si>
    <t xml:space="preserve">Fourniture et pose de tube multicouche  Ø16x2 pour distribution d'eau froide et d'eau chaude comprenant :</t>
  </si>
  <si>
    <t>- Pose sur collier atlas compris brasures et tous façonnages.</t>
  </si>
  <si>
    <t>- Percements, ragréages, fourreaux, traversées de murs ou de dalle, étanchéité des percements par joint mastic plastique.</t>
  </si>
  <si>
    <t>- Compris supports, colliers, accessoires, ingrédient et toutes sujétions de mise en œuvre.</t>
  </si>
  <si>
    <t>- Calorifugeage anti-condensation EF (Øext 18 + 9 mm) par mousse élastomère à base de caoutchouc synthétique de type ARMAFLEX ou ARMACELL (Lambda = 0,037 W/(m.K)</t>
  </si>
  <si>
    <t xml:space="preserve">- Calorifugeage classe 2 ECS (Ø16 + 13mm) par mousse élastomère à base de caoutchouc synthétique de type ARMAFLEX de chez ARMACELL (Lambda = 0,037 W/(m.K) </t>
  </si>
  <si>
    <t xml:space="preserve">- Toute attente EF comprendra robinet, vanne d'isolement et accessoires. </t>
  </si>
  <si>
    <t>Unité : ml</t>
  </si>
  <si>
    <t>Selon plans AVB, Raccordement vidoir, et ballon d'eau chaude.</t>
  </si>
  <si>
    <t>05.4.2.4</t>
  </si>
  <si>
    <t>POSTE EAUX USEES ET EAUX VANNES</t>
  </si>
  <si>
    <t xml:space="preserve">Fourniture et pose d’un circuit d’évacuation en PVC comprenant : </t>
  </si>
  <si>
    <t>- Tube PVC NF de classe M1 (Dn 40)</t>
  </si>
  <si>
    <t xml:space="preserve">- Tés pied de biche pour branchements </t>
  </si>
  <si>
    <t xml:space="preserve">- Tés de visite avec bouchons de dégorgement Coudes et accessoires </t>
  </si>
  <si>
    <t xml:space="preserve">- Clapets anti-vides en ventilation secondaire nécessaires </t>
  </si>
  <si>
    <t xml:space="preserve">- Calorifugeage compris collage pour passage dans les parties non chauffées </t>
  </si>
  <si>
    <t xml:space="preserve">- Carottages, percements, ragréages, fourreaux, traversées de murs ou de dalle, étanchéité des percements </t>
  </si>
  <si>
    <t xml:space="preserve">- Assemblages Conformes aux prescriptions du fabricant </t>
  </si>
  <si>
    <t xml:space="preserve">- Supports colliers rigides scellés (en acier galvanisé) à chaque collet, y compris manchon résilient entre collier et canalisation </t>
  </si>
  <si>
    <t xml:space="preserve">- Fourreau résilient de traversée de paroi (feutre isophonique) </t>
  </si>
  <si>
    <t xml:space="preserve">- Accessoires d'assemblage et de raccordement </t>
  </si>
  <si>
    <t xml:space="preserve">- Raccordement des évacuations des appareils sanitaires par culottes </t>
  </si>
  <si>
    <t xml:space="preserve">Les chutes seront mises à l'atmosphère en ventilation primaire ou sur aérateur à membrane </t>
  </si>
  <si>
    <t>Selon plans AVB, Raccordement siphon de sol et raccordement Vidoir,</t>
  </si>
  <si>
    <t>05.4.2.5</t>
  </si>
  <si>
    <t>SANITAIRES</t>
  </si>
  <si>
    <t>05.4.2.5.1</t>
  </si>
  <si>
    <t>VIDOIR MURALE</t>
  </si>
  <si>
    <t xml:space="preserve">Fourniture et pose d'un vidoir mural avec sortie verticale en céramique type Déversoir mural Publica avec grille de chez GEBERIT ou techniquement et esthétiquement équivalent comprenant : </t>
  </si>
  <si>
    <t xml:space="preserve">- Cuve en céramique de 45x33,5 (côtes en cm). </t>
  </si>
  <si>
    <t xml:space="preserve">- Fixation murale par vis. </t>
  </si>
  <si>
    <t xml:space="preserve">- Siphon laiton chromé, tube réglable, bouchon démontable </t>
  </si>
  <si>
    <t>- Grille mobile en Inox</t>
  </si>
  <si>
    <t>Selon plans AVB, Local ménage</t>
  </si>
  <si>
    <t>05.4.2.5.2</t>
  </si>
  <si>
    <t>MELANGEUR 2 TROUS MURAL</t>
  </si>
  <si>
    <t>Fourniture et pose d'un mélangeur type mélangeur 2 trous mural ref G6679 de chez DELABIE ou techniquement équivalent comprenant :</t>
  </si>
  <si>
    <t xml:space="preserve">- Mélangeur 2 trous mural avec bec télescopique orientable Ø 22 L.200-290. </t>
  </si>
  <si>
    <t>- Brise-jet étoile.</t>
  </si>
  <si>
    <t>- Têtes à clapet hors d’eau avec croisillons.</t>
  </si>
  <si>
    <t xml:space="preserve">- Débit 30 l/min à 3 bars. </t>
  </si>
  <si>
    <t xml:space="preserve">- Corps et bec en laiton chromé. </t>
  </si>
  <si>
    <t xml:space="preserve">- Possibilité de poser le mélangeur avec bec par-dessus ou par dessous. </t>
  </si>
  <si>
    <t xml:space="preserve">- Raccord pour applique murale. </t>
  </si>
  <si>
    <t>- Garantie 10 ans.</t>
  </si>
  <si>
    <t>Selon plans AVB, Local ménage.</t>
  </si>
  <si>
    <t>Sous-Total HT de SANITAIRES</t>
  </si>
  <si>
    <t>05.4.2.6</t>
  </si>
  <si>
    <t>MISES EN SERVICES</t>
  </si>
  <si>
    <t>L'entreprise devra :</t>
  </si>
  <si>
    <t>-Alimentation en eau du chantier pour l'ensemble des corps d'état à mettre en œuvre au démarrage du chantier,</t>
  </si>
  <si>
    <t xml:space="preserve">-Percements, saignées et rebouchages </t>
  </si>
  <si>
    <t xml:space="preserve">-Mise en service et essais de l'ensemble des installations, compris tous contrôles nécessaires, prises en main des installations, notices, plans, schémas et étiquetage. </t>
  </si>
  <si>
    <t xml:space="preserve">-Mise en eau des installations </t>
  </si>
  <si>
    <t>-Purge d'air</t>
  </si>
  <si>
    <t xml:space="preserve">-Essais des équipements </t>
  </si>
  <si>
    <t xml:space="preserve">-Prise en main des installations </t>
  </si>
  <si>
    <t>-Désinfection des réseaux EF, ECS</t>
  </si>
  <si>
    <t xml:space="preserve">-Analyse de l'eau </t>
  </si>
  <si>
    <t xml:space="preserve">-Essais COPREC </t>
  </si>
  <si>
    <t xml:space="preserve">-Dossier des ouvrages exécutés (D.O.E) </t>
  </si>
  <si>
    <t xml:space="preserve">-Plans et schémas techniques </t>
  </si>
  <si>
    <t xml:space="preserve">-Étiquetage et repérage des différents réseaux </t>
  </si>
  <si>
    <t xml:space="preserve">-Nettoyage de chantier </t>
  </si>
  <si>
    <t>-Gestion des déchets</t>
  </si>
  <si>
    <t>Sous-Total HT de PLOMBERIE</t>
  </si>
  <si>
    <t>05.4.3</t>
  </si>
  <si>
    <t>VENTILATION</t>
  </si>
  <si>
    <t>05.4.3.2</t>
  </si>
  <si>
    <t>RESEAUX AERAULIQUES</t>
  </si>
  <si>
    <t>Fourniture et pose d'un réseau de gaines aérauliques circulaires Ø200 mm pour soufflage et reprise (y compris air neuf et rejet) en acier galva spiralé comprenant :</t>
  </si>
  <si>
    <t>- Toutes sujétions de coudes, réductions et piquages,</t>
  </si>
  <si>
    <t>- Toutes sujétions de fixations et de supports sur éléments de structure existant,</t>
  </si>
  <si>
    <t>- Mise en œuvre de clapet CF à chaque traversée de parois verticale.</t>
  </si>
  <si>
    <t>- Toutes sujétions d'exécution,</t>
  </si>
  <si>
    <t>Tout percement et calfeutrement nécessaire après coups devront respecter les degrés CF de traversée des parois.</t>
  </si>
  <si>
    <t>La pose de la façon la plus lisse et la plus rectiligne, avec supports et colliers d'alignement en quantité appropriée.</t>
  </si>
  <si>
    <t>Les coudes et tés seront limités au maximum et se feront de toute façon par des courbures progressives à grand rayon.</t>
  </si>
  <si>
    <t>Le débit de fuite résiduel ne devant pas dépasser 5% du débit total.</t>
  </si>
  <si>
    <t>Selon plans AVB, Réseaux de ventilation</t>
  </si>
  <si>
    <t>05.4.3.3</t>
  </si>
  <si>
    <t>BOUCHE D'EXTRACTION</t>
  </si>
  <si>
    <t>Fourniture et pose d'une bouche plafonnière type AF704 600x600 de chez ALDES ou techniquement équivalent, comprenant :</t>
  </si>
  <si>
    <t>-Diffuseur + plénum</t>
  </si>
  <si>
    <t>- Régulateur de débit,</t>
  </si>
  <si>
    <t>-Toutes sujétions d'exécution</t>
  </si>
  <si>
    <t>Finition : Couleur blanche</t>
  </si>
  <si>
    <t>Selon plans AVB, Local soins, Local ménage, Tri des déchets, bulle de confidentialité</t>
  </si>
  <si>
    <t>05.4.3.4</t>
  </si>
  <si>
    <t>ENTREE D'AIR</t>
  </si>
  <si>
    <t xml:space="preserve">Fourniture et mise en place d'entrée d'air autoréglable type EA de chez ALDES avec un Débit 30 m3 /h  comprenant : </t>
  </si>
  <si>
    <t>- Grille intérieure avec socle posé en applique et fixé par 3 vis.</t>
  </si>
  <si>
    <t xml:space="preserve">L’entrée d’air se monte par simple emboîtement sur le socle. L’entrée d’air est caractérisée par son isolement acoustique normalisé Dn,e,w(Ctr) 41 dB. </t>
  </si>
  <si>
    <t>Selon plans AVB, Châssis bureau 1 (3U), Châssis Bureau 2 (1U), Châssis bureau 3 (1U),</t>
  </si>
  <si>
    <t>05.4.3.5</t>
  </si>
  <si>
    <t>GRILLE DE TRANSFERT</t>
  </si>
  <si>
    <t xml:space="preserve">Fourniture et mise en place de grilles de transfert acoustiques plafonnières type CTM 500x150 de chez SWEGON entre le local ménage et la circulation (centré en imposte de porte) comprenant : Grilles intérieures type GRL avec contre cadres. </t>
  </si>
  <si>
    <t>Unité de transfert rectangulaire en tôle d'acier galvanisée revêtu intérieur de Cleantec PLUS d'ISOVER Dim : 500x150</t>
  </si>
  <si>
    <t>Selon plans AVB, Imposte de porte Local ménage/Circulation</t>
  </si>
  <si>
    <t>Sous-Total HT de VENTILATION</t>
  </si>
  <si>
    <t>Sous-Total HT de DESCRIPTION DES OUVRAGES</t>
  </si>
  <si>
    <t>MONTANT HT - 05 - CHAUFFAGE - PLOMBERIE - SANITAIRES</t>
  </si>
  <si>
    <t>MONTANT TVA - 20,00%</t>
  </si>
  <si>
    <t>MONTANT TTC - 05 - CHAUFFAGE - PLOMBERIE - SANITAIRES</t>
  </si>
</sst>
</file>

<file path=xl/styles.xml><?xml version="1.0" encoding="utf-8"?>
<styleSheet xmlns="http://schemas.openxmlformats.org/spreadsheetml/2006/main">
  <numFmts count="2">
    <numFmt numFmtId="7" formatCode="#,##0.00 &quot;€&quot;;-#,##0.00 &quot;€&quot;"/>
    <numFmt numFmtId="164" formatCode="#,##0.000"/>
  </numFmts>
  <fonts count="32">
    <font>
      <sz val="8.25"/>
      <name val="Microsoft Sans Serif"/>
      <family val="2"/>
      <charset val="1"/>
    </font>
    <font>
      <sz val="8.25"/>
      <color theme="1"/>
      <name val="Calibri"/>
      <charset val="1"/>
    </font>
    <font>
      <b/>
      <sz val="22"/>
      <color theme="1"/>
      <name val="Tahoma"/>
      <charset val="1"/>
    </font>
    <font>
      <sz val="12"/>
      <color theme="1"/>
      <name val="Tahoma"/>
      <charset val="1"/>
    </font>
    <font>
      <b/>
      <u/>
      <sz val="14"/>
      <color theme="1"/>
      <name val="Candara"/>
      <charset val="1"/>
    </font>
    <font>
      <b/>
      <u/>
      <sz val="14"/>
      <color theme="1"/>
      <name val="Tahoma"/>
      <charset val="1"/>
    </font>
    <font>
      <sz val="10"/>
      <color theme="1"/>
      <name val="Candara"/>
      <charset val="1"/>
    </font>
    <font>
      <b/>
      <u/>
      <sz val="14"/>
      <color rgb="FF727272"/>
      <name val="Tahoma"/>
      <charset val="1"/>
    </font>
    <font>
      <b/>
      <sz val="36"/>
      <name val="Arial"/>
      <charset val="1"/>
    </font>
    <font>
      <b/>
      <sz val="20"/>
      <color rgb="FF7D7974"/>
      <name val="Candara"/>
      <charset val="1"/>
    </font>
    <font>
      <sz val="8"/>
      <color theme="1"/>
      <name val="Microsoft Sans Serif"/>
      <charset val="1"/>
    </font>
    <font>
      <sz val="12"/>
      <color theme="1"/>
      <name val="Candara"/>
      <charset val="1"/>
    </font>
    <font>
      <sz val="9"/>
      <color theme="1"/>
      <name val="Microsoft Sans Serif"/>
      <charset val="1"/>
    </font>
    <font>
      <b/>
      <sz val="14"/>
      <name val="Tahoma"/>
      <charset val="1"/>
    </font>
    <font>
      <b/>
      <sz val="18"/>
      <color theme="1"/>
      <name val="Century Gothic"/>
      <charset val="1"/>
    </font>
    <font>
      <sz val="12"/>
      <name val="Tahoma"/>
      <charset val="1"/>
    </font>
    <font>
      <b/>
      <sz val="14"/>
      <color rgb="FF3E3C3A"/>
      <name val="Tahoma"/>
      <charset val="1"/>
    </font>
    <font>
      <b/>
      <sz val="14"/>
      <color rgb="FF3E3C3A"/>
      <name val="Century Gothic"/>
      <charset val="1"/>
    </font>
    <font>
      <sz val="12"/>
      <color rgb="FF7F7F7F"/>
      <name val="Tahoma"/>
      <charset val="1"/>
    </font>
    <font>
      <b/>
      <sz val="18"/>
      <name val="Tahoma"/>
      <charset val="1"/>
    </font>
    <font>
      <b/>
      <sz val="12"/>
      <name val="Century Gothic"/>
      <charset val="1"/>
    </font>
    <font>
      <b/>
      <sz val="12"/>
      <color theme="1"/>
      <name val="Century Gothic"/>
      <charset val="1"/>
    </font>
    <font>
      <sz val="8.25"/>
      <name val="Tahoma"/>
      <charset val="1"/>
    </font>
    <font>
      <b/>
      <sz val="10"/>
      <color rgb="FF000000"/>
      <name val="Century Gothic"/>
      <charset val="1"/>
    </font>
    <font>
      <b/>
      <sz val="12"/>
      <color rgb="FF000000"/>
      <name val="Calibri"/>
      <charset val="1"/>
    </font>
    <font>
      <sz val="10"/>
      <color theme="1"/>
      <name val="Calibri"/>
      <charset val="1"/>
    </font>
    <font>
      <sz val="10"/>
      <color theme="1"/>
      <name val="Tahoma"/>
      <charset val="1"/>
    </font>
    <font>
      <sz val="10"/>
      <color rgb="FF000000"/>
      <name val="Calibri"/>
      <charset val="1"/>
    </font>
    <font>
      <b/>
      <sz val="9"/>
      <color rgb="FF808080"/>
      <name val="Calibri"/>
      <charset val="1"/>
    </font>
    <font>
      <b/>
      <sz val="7"/>
      <color rgb="FFC0C0C0"/>
      <name val="Calibri"/>
      <charset val="1"/>
    </font>
    <font>
      <sz val="10"/>
      <color rgb="FF808080"/>
      <name val="Calibri"/>
      <charset val="1"/>
    </font>
    <font>
      <sz val="10"/>
      <name val="Calibri"/>
      <charset val="1"/>
    </font>
  </fonts>
  <fills count="8">
    <fill>
      <patternFill patternType="none"/>
    </fill>
    <fill>
      <patternFill patternType="gray125"/>
    </fill>
    <fill>
      <patternFill patternType="solid">
        <fgColor rgb="FFFFFFFF"/>
        <bgColor rgb="FFFFFFFF"/>
      </patternFill>
    </fill>
    <fill>
      <patternFill patternType="solid">
        <fgColor rgb="FFD8D8D8"/>
        <bgColor rgb="FFD8D8D8"/>
      </patternFill>
    </fill>
    <fill>
      <patternFill patternType="solid">
        <fgColor rgb="FF7F7F7F"/>
        <bgColor rgb="FF7F7F7F"/>
      </patternFill>
    </fill>
    <fill>
      <patternFill patternType="solid">
        <fgColor rgb="FFA5A5A5"/>
        <bgColor rgb="FFA5A5A5"/>
      </patternFill>
    </fill>
    <fill>
      <patternFill patternType="solid">
        <fgColor rgb="FFF5F5F5"/>
        <bgColor rgb="FFF5F5F5"/>
      </patternFill>
    </fill>
    <fill>
      <patternFill patternType="solid">
        <fgColor rgb="FFFAF3E8"/>
        <bgColor rgb="FFFAF3E8"/>
      </patternFill>
    </fill>
  </fills>
  <borders count="53">
    <border/>
    <border>
      <right style="thick">
        <color rgb="FFC0C0C0"/>
      </right>
    </border>
    <border>
      <left style="medium">
        <color rgb="FF000000"/>
      </left>
      <top style="medium">
        <color rgb="FF000000"/>
      </top>
      <diagonal style="medium">
        <color rgb="FF000000"/>
      </diagonal>
    </border>
    <border>
      <top style="medium">
        <color rgb="FF000000"/>
      </top>
      <diagonal style="medium">
        <color rgb="FF000000"/>
      </diagonal>
    </border>
    <border>
      <right style="medium">
        <color rgb="FF000000"/>
      </right>
      <top style="medium">
        <color rgb="FF000000"/>
      </top>
      <diagonal style="medium">
        <color rgb="FF000000"/>
      </diagonal>
    </border>
    <border>
      <left style="medium">
        <color rgb="FF000000"/>
      </left>
      <diagonal style="medium">
        <color rgb="FF000000"/>
      </diagonal>
    </border>
    <border>
      <diagonal style="medium">
        <color rgb="FF000000"/>
      </diagonal>
    </border>
    <border>
      <right style="medium">
        <color rgb="FF000000"/>
      </right>
      <diagonal style="medium">
        <color rgb="FF000000"/>
      </diagonal>
    </border>
    <border>
      <left style="medium">
        <color rgb="FF000000"/>
      </left>
      <bottom style="medium">
        <color rgb="FF000000"/>
      </bottom>
      <diagonal style="medium">
        <color rgb="FF000000"/>
      </diagonal>
    </border>
    <border>
      <bottom style="medium">
        <color rgb="FF000000"/>
      </bottom>
      <diagonal style="medium">
        <color rgb="FF000000"/>
      </diagonal>
    </border>
    <border>
      <right style="medium">
        <color rgb="FF000000"/>
      </right>
      <bottom style="medium">
        <color rgb="FF000000"/>
      </bottom>
      <diagonal style="medium">
        <color rgb="FF000000"/>
      </diagonal>
    </border>
    <border>
      <right style="thick">
        <color rgb="FFC0C0C0"/>
      </right>
      <top style="thick">
        <color rgb="FFC0C0C0"/>
      </top>
    </border>
    <border>
      <left style="double">
        <color rgb="FF646464"/>
      </left>
      <top style="double">
        <color rgb="FF646464"/>
      </top>
    </border>
    <border>
      <top style="double">
        <color rgb="FF646464"/>
      </top>
    </border>
    <border>
      <right style="double">
        <color rgb="FF646464"/>
      </right>
      <top style="double">
        <color rgb="FF646464"/>
      </top>
    </border>
    <border>
      <left style="double">
        <color rgb="FF646464"/>
      </left>
    </border>
    <border>
      <right style="double">
        <color rgb="FF646464"/>
      </right>
    </border>
    <border>
      <left style="double">
        <color rgb="FF646464"/>
      </left>
      <bottom style="double">
        <color rgb="FF646464"/>
      </bottom>
    </border>
    <border>
      <bottom style="double">
        <color rgb="FF646464"/>
      </bottom>
    </border>
    <border>
      <right style="double">
        <color rgb="FF646464"/>
      </right>
      <bottom style="double">
        <color rgb="FF646464"/>
      </bottom>
    </border>
    <border>
      <left style="thick">
        <color rgb="FF646464"/>
      </left>
      <top style="thick">
        <color rgb="FF646464"/>
      </top>
    </border>
    <border>
      <top style="thick">
        <color rgb="FF646464"/>
      </top>
    </border>
    <border>
      <right style="thick">
        <color rgb="FF646464"/>
      </right>
      <top style="thick">
        <color rgb="FF646464"/>
      </top>
    </border>
    <border>
      <left style="thick">
        <color rgb="FF646464"/>
      </left>
      <bottom style="thick">
        <color rgb="FF646464"/>
      </bottom>
    </border>
    <border>
      <bottom style="thick">
        <color rgb="FF646464"/>
      </bottom>
    </border>
    <border>
      <right style="thick">
        <color rgb="FF646464"/>
      </right>
      <bottom style="thick">
        <color rgb="FF646464"/>
      </bottom>
    </border>
    <border>
      <left style="medium">
        <color rgb="FF646464"/>
      </left>
      <top style="medium">
        <color rgb="FF646464"/>
      </top>
      <bottom style="medium">
        <color rgb="FF646464"/>
      </bottom>
    </border>
    <border>
      <top style="medium">
        <color rgb="FF646464"/>
      </top>
      <bottom style="medium">
        <color rgb="FF646464"/>
      </bottom>
    </border>
    <border>
      <right style="medium">
        <color rgb="FF646464"/>
      </right>
      <top style="medium">
        <color rgb="FF646464"/>
      </top>
      <bottom style="medium">
        <color rgb="FF646464"/>
      </bottom>
    </border>
    <border>
      <left style="dashed">
        <color rgb="FF646464"/>
      </left>
      <top style="dashed">
        <color rgb="FF646464"/>
      </top>
    </border>
    <border>
      <top style="dashed">
        <color rgb="FF646464"/>
      </top>
    </border>
    <border>
      <right style="dashed">
        <color rgb="FF646464"/>
      </right>
      <top style="dashed">
        <color rgb="FF646464"/>
      </top>
    </border>
    <border>
      <left style="dashed">
        <color rgb="FF646464"/>
      </left>
      <bottom style="dashed">
        <color rgb="FF646464"/>
      </bottom>
    </border>
    <border>
      <bottom style="dashed">
        <color rgb="FF646464"/>
      </bottom>
    </border>
    <border>
      <right style="dashed">
        <color rgb="FF646464"/>
      </right>
      <bottom style="dashed">
        <color rgb="FF646464"/>
      </bottom>
    </border>
    <border>
      <left style="medium">
        <color rgb="FF646464"/>
      </left>
      <right style="thin">
        <color rgb="FFC0C0C0"/>
      </right>
      <top style="medium">
        <color rgb="FF646464"/>
      </top>
      <bottom style="thin">
        <color rgb="FFC0C0C0"/>
      </bottom>
    </border>
    <border>
      <right style="thin">
        <color rgb="FFC0C0C0"/>
      </right>
      <top style="medium">
        <color rgb="FF646464"/>
      </top>
      <bottom style="thin">
        <color rgb="FFC0C0C0"/>
      </bottom>
    </border>
    <border>
      <right style="medium">
        <color rgb="FF646464"/>
      </right>
      <top style="medium">
        <color rgb="FF646464"/>
      </top>
      <bottom style="thin">
        <color rgb="FFC0C0C0"/>
      </bottom>
    </border>
    <border>
      <left style="medium">
        <color rgb="FF646464"/>
      </left>
      <right style="thin">
        <color rgb="FFC0C0C0"/>
      </right>
    </border>
    <border>
      <left style="thin">
        <color rgb="FFC0C0C0"/>
      </left>
    </border>
    <border>
      <right style="thin">
        <color rgb="FFC0C0C0"/>
      </right>
    </border>
    <border>
      <right style="medium">
        <color rgb="FF646464"/>
      </right>
    </border>
    <border>
      <left style="medium">
        <color rgb="FF646464"/>
      </left>
    </border>
    <border>
      <left style="medium">
        <color rgb="FF646464"/>
      </left>
      <top style="thin">
        <color rgb="FFC0C0C0"/>
      </top>
      <bottom style="thin">
        <color rgb="FFC0C0C0"/>
      </bottom>
    </border>
    <border>
      <top style="thin">
        <color rgb="FFC0C0C0"/>
      </top>
      <bottom style="thin">
        <color rgb="FFC0C0C0"/>
      </bottom>
    </border>
    <border>
      <right style="thin">
        <color rgb="FFC0C0C0"/>
      </right>
      <top style="thin">
        <color rgb="FFC0C0C0"/>
      </top>
      <bottom style="thin">
        <color rgb="FFC0C0C0"/>
      </bottom>
    </border>
    <border>
      <right style="medium">
        <color rgb="FF646464"/>
      </right>
      <top style="thin">
        <color rgb="FFC0C0C0"/>
      </top>
      <bottom style="thin">
        <color rgb="FFC0C0C0"/>
      </bottom>
    </border>
    <border>
      <left style="medium">
        <color rgb="FF646464"/>
      </left>
      <top style="medium">
        <color rgb="FF646464"/>
      </top>
    </border>
    <border>
      <top style="medium">
        <color rgb="FF646464"/>
      </top>
    </border>
    <border>
      <right style="medium">
        <color rgb="FF646464"/>
      </right>
      <top style="medium">
        <color rgb="FF646464"/>
      </top>
    </border>
    <border>
      <left style="medium">
        <color rgb="FF646464"/>
      </left>
      <bottom style="medium">
        <color rgb="FF646464"/>
      </bottom>
    </border>
    <border>
      <bottom style="medium">
        <color rgb="FF646464"/>
      </bottom>
    </border>
    <border>
      <right style="medium">
        <color rgb="FF646464"/>
      </right>
      <bottom style="medium">
        <color rgb="FF646464"/>
      </bottom>
    </border>
  </borders>
  <cellStyleXfs count="1">
    <xf numFmtId="0" fontId="0" fillId="0" borderId="0">
      <alignment vertical="top"/>
      <protection locked="0"/>
    </xf>
  </cellStyleXfs>
  <cellXfs count="131">
    <xf numFmtId="0" fontId="0" fillId="0" borderId="0" xfId="0" applyNumberFormat="1" applyFont="1" applyFill="1" applyBorder="1" applyAlignment="1" applyProtection="1">
      <alignment vertical="top"/>
      <protection locked="0"/>
    </xf>
    <xf numFmtId="0" fontId="1" fillId="0" borderId="0" xfId="0" applyFont="1" applyAlignment="1" applyProtection="1">
      <alignment vertical="top"/>
      <protection locked="0"/>
    </xf>
    <xf numFmtId="0" fontId="1" fillId="0" borderId="0" xfId="0" applyFont="1" applyAlignment="1" applyProtection="1">
      <alignment horizontal="center" vertical="center"/>
      <protection locked="0"/>
    </xf>
    <xf numFmtId="49" fontId="2" fillId="0" borderId="0" xfId="0" applyNumberFormat="1" applyFont="1" applyAlignment="1" applyProtection="1">
      <alignment horizontal="center" vertical="center" shrinkToFit="1"/>
      <protection locked="0"/>
    </xf>
    <xf numFmtId="0" fontId="2" fillId="0" borderId="0" xfId="0" applyFont="1" applyAlignment="1" applyProtection="1">
      <alignment vertical="top"/>
      <protection locked="0"/>
    </xf>
    <xf numFmtId="0" fontId="3" fillId="0" borderId="0" xfId="0" applyFont="1" applyAlignment="1" applyProtection="1">
      <alignment horizontal="center" vertical="center"/>
      <protection locked="0"/>
    </xf>
    <xf numFmtId="0" fontId="1" fillId="0" borderId="1" xfId="0" applyFont="1" applyBorder="1" applyAlignment="1" applyProtection="1">
      <alignment vertical="top"/>
      <protection locked="0"/>
    </xf>
    <xf numFmtId="0" fontId="4" fillId="0" borderId="1" xfId="0" applyFont="1" applyBorder="1" applyAlignment="1" applyProtection="1">
      <alignment vertical="top"/>
      <protection locked="0"/>
    </xf>
    <xf numFmtId="0" fontId="5" fillId="0" borderId="0" xfId="0" applyFont="1" applyAlignment="1" applyProtection="1">
      <alignment horizontal="center" vertical="top"/>
      <protection locked="0"/>
    </xf>
    <xf numFmtId="49" fontId="5" fillId="0" borderId="0" xfId="0" applyNumberFormat="1" applyFont="1" applyAlignment="1" applyProtection="1">
      <alignment horizontal="center" vertical="center" shrinkToFit="1"/>
      <protection locked="0"/>
    </xf>
    <xf numFmtId="49" fontId="6" fillId="0" borderId="1" xfId="0" applyNumberFormat="1" applyFont="1" applyBorder="1" applyAlignment="1" applyProtection="1">
      <alignment vertical="top" wrapText="1"/>
      <protection locked="0"/>
    </xf>
    <xf numFmtId="0" fontId="5" fillId="0" borderId="0" xfId="0" applyFont="1" applyAlignment="1" applyProtection="1">
      <alignment vertical="top"/>
      <protection locked="0"/>
    </xf>
    <xf numFmtId="49" fontId="7" fillId="0" borderId="0" xfId="0" applyNumberFormat="1" applyFont="1" applyAlignment="1" applyProtection="1">
      <alignment horizontal="center" vertical="top" wrapText="1"/>
      <protection locked="0"/>
    </xf>
    <xf numFmtId="49" fontId="4" fillId="0" borderId="1" xfId="0" applyNumberFormat="1" applyFont="1" applyBorder="1" applyAlignment="1" applyProtection="1">
      <alignment vertical="top" wrapText="1"/>
      <protection locked="0"/>
    </xf>
    <xf numFmtId="49" fontId="8" fillId="0" borderId="2" xfId="0" applyNumberFormat="1" applyFont="1" applyBorder="1" applyAlignment="1" applyProtection="1">
      <alignment horizontal="center" vertical="center" shrinkToFit="1"/>
      <protection locked="0"/>
    </xf>
    <xf numFmtId="49" fontId="8" fillId="0" borderId="3" xfId="0" applyNumberFormat="1" applyFont="1" applyBorder="1" applyAlignment="1" applyProtection="1">
      <alignment horizontal="center" vertical="center" shrinkToFit="1"/>
      <protection locked="0"/>
    </xf>
    <xf numFmtId="49" fontId="8" fillId="0" borderId="4" xfId="0" applyNumberFormat="1" applyFont="1" applyBorder="1" applyAlignment="1" applyProtection="1">
      <alignment horizontal="center" vertical="center" shrinkToFit="1"/>
      <protection locked="0"/>
    </xf>
    <xf numFmtId="49" fontId="8" fillId="0" borderId="5" xfId="0" applyNumberFormat="1" applyFont="1" applyBorder="1" applyAlignment="1" applyProtection="1">
      <alignment horizontal="center" vertical="center" shrinkToFit="1"/>
      <protection locked="0"/>
    </xf>
    <xf numFmtId="49" fontId="8" fillId="0" borderId="6" xfId="0" applyNumberFormat="1" applyFont="1" applyBorder="1" applyAlignment="1" applyProtection="1">
      <alignment horizontal="center" vertical="center" shrinkToFit="1"/>
      <protection locked="0"/>
    </xf>
    <xf numFmtId="49" fontId="8" fillId="0" borderId="7" xfId="0" applyNumberFormat="1" applyFont="1" applyBorder="1" applyAlignment="1" applyProtection="1">
      <alignment horizontal="center" vertical="center" shrinkToFit="1"/>
      <protection locked="0"/>
    </xf>
    <xf numFmtId="49" fontId="6" fillId="0" borderId="1" xfId="0" applyNumberFormat="1" applyFont="1" applyBorder="1" applyAlignment="1" applyProtection="1">
      <alignment vertical="top" wrapText="1" shrinkToFit="1"/>
      <protection locked="0"/>
    </xf>
    <xf numFmtId="49" fontId="8" fillId="0" borderId="8" xfId="0" applyNumberFormat="1" applyFont="1" applyBorder="1" applyAlignment="1" applyProtection="1">
      <alignment horizontal="center" vertical="center" shrinkToFit="1"/>
      <protection locked="0"/>
    </xf>
    <xf numFmtId="49" fontId="8" fillId="0" borderId="9" xfId="0" applyNumberFormat="1" applyFont="1" applyBorder="1" applyAlignment="1" applyProtection="1">
      <alignment horizontal="center" vertical="center" shrinkToFit="1"/>
      <protection locked="0"/>
    </xf>
    <xf numFmtId="49" fontId="8" fillId="0" borderId="10" xfId="0" applyNumberFormat="1" applyFont="1" applyBorder="1" applyAlignment="1" applyProtection="1">
      <alignment horizontal="center" vertical="center" shrinkToFit="1"/>
      <protection locked="0"/>
    </xf>
    <xf numFmtId="49" fontId="9" fillId="0" borderId="0" xfId="0" applyNumberFormat="1" applyFont="1" applyAlignment="1" applyProtection="1">
      <alignment horizontal="center" vertical="center" shrinkToFit="1"/>
      <protection locked="0"/>
    </xf>
    <xf numFmtId="49" fontId="1" fillId="0" borderId="0" xfId="0" applyNumberFormat="1" applyFont="1" applyAlignment="1" applyProtection="1">
      <alignment vertical="center" shrinkToFit="1"/>
      <protection locked="0"/>
    </xf>
    <xf numFmtId="49" fontId="6" fillId="0" borderId="0" xfId="0" applyNumberFormat="1" applyFont="1" applyAlignment="1" applyProtection="1">
      <alignment vertical="center" shrinkToFit="1"/>
      <protection locked="0"/>
    </xf>
    <xf numFmtId="49" fontId="10" fillId="0" borderId="0" xfId="0" applyNumberFormat="1" applyFont="1" applyAlignment="1" applyProtection="1">
      <alignment horizontal="left" vertical="center" wrapText="1"/>
      <protection locked="0"/>
    </xf>
    <xf numFmtId="49" fontId="1" fillId="0" borderId="0" xfId="0" applyNumberFormat="1" applyFont="1" applyAlignment="1" applyProtection="1">
      <alignment vertical="top" wrapText="1"/>
      <protection locked="0"/>
    </xf>
    <xf numFmtId="0" fontId="11" fillId="0" borderId="11" xfId="0" applyFont="1" applyBorder="1" applyAlignment="1" applyProtection="1">
      <alignment vertical="center"/>
      <protection locked="0"/>
    </xf>
    <xf numFmtId="49" fontId="12" fillId="0" borderId="0" xfId="0" applyNumberFormat="1" applyFont="1" applyAlignment="1" applyProtection="1">
      <alignment horizontal="left" vertical="top" wrapText="1"/>
      <protection locked="0"/>
    </xf>
    <xf numFmtId="0" fontId="11" fillId="0" borderId="1" xfId="0" applyFont="1" applyBorder="1" applyAlignment="1" applyProtection="1">
      <alignment vertical="center"/>
      <protection locked="0"/>
    </xf>
    <xf numFmtId="0" fontId="0" fillId="0" borderId="0" xfId="0" applyAlignment="1" applyProtection="1">
      <alignment vertical="top"/>
    </xf>
    <xf numFmtId="0" fontId="0" fillId="0" borderId="0" xfId="0" applyAlignment="1" applyProtection="1">
      <alignment vertical="top"/>
      <protection locked="0"/>
    </xf>
    <xf numFmtId="0" fontId="13" fillId="0" borderId="12" xfId="0" applyFont="1" applyBorder="1" applyAlignment="1" applyProtection="1">
      <alignment horizontal="center" vertical="top"/>
    </xf>
    <xf numFmtId="0" fontId="13" fillId="0" borderId="13" xfId="0" applyFont="1" applyBorder="1" applyAlignment="1" applyProtection="1">
      <alignment horizontal="center" vertical="top"/>
    </xf>
    <xf numFmtId="0" fontId="13" fillId="0" borderId="14" xfId="0" applyFont="1" applyBorder="1" applyAlignment="1" applyProtection="1">
      <alignment horizontal="center" vertical="top"/>
    </xf>
    <xf numFmtId="0" fontId="14" fillId="2" borderId="0" xfId="0" applyFont="1" applyFill="1" applyAlignment="1" applyProtection="1">
      <alignment horizontal="center" vertical="center" wrapText="1"/>
      <protection locked="0"/>
    </xf>
    <xf numFmtId="0" fontId="15" fillId="0" borderId="15" xfId="0" applyFont="1" applyBorder="1" applyAlignment="1" applyProtection="1">
      <alignment horizontal="center" vertical="top"/>
    </xf>
    <xf numFmtId="0" fontId="15" fillId="0" borderId="0" xfId="0" applyFont="1" applyBorder="1" applyAlignment="1" applyProtection="1">
      <alignment horizontal="center" vertical="top"/>
    </xf>
    <xf numFmtId="0" fontId="15" fillId="0" borderId="16" xfId="0" applyFont="1" applyBorder="1" applyAlignment="1" applyProtection="1">
      <alignment horizontal="center" vertical="top"/>
    </xf>
    <xf numFmtId="0" fontId="0" fillId="2" borderId="0" xfId="0" applyFill="1" applyAlignment="1" applyProtection="1">
      <alignment vertical="top"/>
      <protection locked="0"/>
    </xf>
    <xf numFmtId="0" fontId="16" fillId="2" borderId="15" xfId="0" applyFont="1" applyFill="1" applyBorder="1" applyAlignment="1" applyProtection="1">
      <alignment horizontal="center" vertical="center" wrapText="1"/>
    </xf>
    <xf numFmtId="0" fontId="16" fillId="2" borderId="0" xfId="0" applyFont="1" applyFill="1" applyBorder="1" applyAlignment="1" applyProtection="1">
      <alignment horizontal="center" vertical="center" wrapText="1"/>
    </xf>
    <xf numFmtId="0" fontId="16" fillId="2" borderId="16" xfId="0" applyFont="1" applyFill="1" applyBorder="1" applyAlignment="1" applyProtection="1">
      <alignment horizontal="center" vertical="center" wrapText="1"/>
    </xf>
    <xf numFmtId="0" fontId="17" fillId="2" borderId="0" xfId="0" applyFont="1" applyFill="1" applyAlignment="1" applyProtection="1">
      <alignment horizontal="center" vertical="center" wrapText="1"/>
      <protection locked="0"/>
    </xf>
    <xf numFmtId="0" fontId="18" fillId="2" borderId="17" xfId="0" applyFont="1" applyFill="1" applyBorder="1" applyAlignment="1" applyProtection="1">
      <alignment horizontal="center" vertical="top"/>
    </xf>
    <xf numFmtId="0" fontId="18" fillId="2" borderId="18" xfId="0" applyFont="1" applyFill="1" applyBorder="1" applyAlignment="1" applyProtection="1">
      <alignment horizontal="center" vertical="top"/>
    </xf>
    <xf numFmtId="0" fontId="18" fillId="2" borderId="19" xfId="0" applyFont="1" applyFill="1" applyBorder="1" applyAlignment="1" applyProtection="1">
      <alignment horizontal="center" vertical="top"/>
    </xf>
    <xf numFmtId="0" fontId="19" fillId="2" borderId="20" xfId="0" applyFont="1" applyFill="1" applyBorder="1" applyAlignment="1" applyProtection="1">
      <alignment horizontal="center" vertical="center" wrapText="1"/>
      <protection locked="0"/>
    </xf>
    <xf numFmtId="0" fontId="19" fillId="2" borderId="21" xfId="0" applyFont="1" applyFill="1" applyBorder="1" applyAlignment="1" applyProtection="1">
      <alignment horizontal="center" vertical="center" wrapText="1"/>
      <protection locked="0"/>
    </xf>
    <xf numFmtId="0" fontId="19" fillId="2" borderId="22" xfId="0" applyFont="1" applyFill="1" applyBorder="1" applyAlignment="1" applyProtection="1">
      <alignment horizontal="center" vertical="center" wrapText="1"/>
      <protection locked="0"/>
    </xf>
    <xf numFmtId="0" fontId="19" fillId="2" borderId="23" xfId="0" applyFont="1" applyFill="1" applyBorder="1" applyAlignment="1" applyProtection="1">
      <alignment horizontal="center" vertical="center" wrapText="1"/>
      <protection locked="0"/>
    </xf>
    <xf numFmtId="0" fontId="19" fillId="2" borderId="24" xfId="0" applyFont="1" applyFill="1" applyBorder="1" applyAlignment="1" applyProtection="1">
      <alignment horizontal="center" vertical="center" wrapText="1"/>
      <protection locked="0"/>
    </xf>
    <xf numFmtId="0" fontId="19" fillId="2" borderId="25" xfId="0" applyFont="1" applyFill="1" applyBorder="1" applyAlignment="1" applyProtection="1">
      <alignment horizontal="center" vertical="center" wrapText="1"/>
      <protection locked="0"/>
    </xf>
    <xf numFmtId="0" fontId="20" fillId="2" borderId="26" xfId="0" applyFont="1" applyFill="1" applyBorder="1" applyAlignment="1" applyProtection="1">
      <alignment horizontal="center" vertical="center"/>
      <protection locked="0"/>
    </xf>
    <xf numFmtId="0" fontId="20" fillId="2" borderId="27" xfId="0" applyFont="1" applyFill="1" applyBorder="1" applyAlignment="1" applyProtection="1">
      <alignment horizontal="center" vertical="center"/>
      <protection locked="0"/>
    </xf>
    <xf numFmtId="0" fontId="20" fillId="2" borderId="28" xfId="0" applyFont="1" applyFill="1" applyBorder="1" applyAlignment="1" applyProtection="1">
      <alignment horizontal="center" vertical="center"/>
      <protection locked="0"/>
    </xf>
    <xf numFmtId="0" fontId="21" fillId="2" borderId="0" xfId="0" applyFont="1" applyFill="1" applyAlignment="1" applyProtection="1">
      <alignment horizontal="center" vertical="center"/>
      <protection locked="0"/>
    </xf>
    <xf numFmtId="0" fontId="22" fillId="2" borderId="29" xfId="0" applyFont="1" applyFill="1" applyBorder="1" applyAlignment="1" applyProtection="1">
      <alignment horizontal="center" vertical="top"/>
      <protection locked="0"/>
    </xf>
    <xf numFmtId="0" fontId="22" fillId="2" borderId="30" xfId="0" applyFont="1" applyFill="1" applyBorder="1" applyAlignment="1" applyProtection="1">
      <alignment horizontal="center" vertical="top"/>
      <protection locked="0"/>
    </xf>
    <xf numFmtId="0" fontId="22" fillId="2" borderId="31" xfId="0" applyFont="1" applyFill="1" applyBorder="1" applyAlignment="1" applyProtection="1">
      <alignment horizontal="center" vertical="top"/>
      <protection locked="0"/>
    </xf>
    <xf numFmtId="0" fontId="22" fillId="2" borderId="32" xfId="0" applyFont="1" applyFill="1" applyBorder="1" applyAlignment="1" applyProtection="1">
      <alignment horizontal="center" vertical="top"/>
      <protection locked="0"/>
    </xf>
    <xf numFmtId="0" fontId="22" fillId="2" borderId="33" xfId="0" applyFont="1" applyFill="1" applyBorder="1" applyAlignment="1" applyProtection="1">
      <alignment horizontal="center" vertical="top"/>
      <protection locked="0"/>
    </xf>
    <xf numFmtId="0" fontId="22" fillId="2" borderId="34" xfId="0" applyFont="1" applyFill="1" applyBorder="1" applyAlignment="1" applyProtection="1">
      <alignment horizontal="center" vertical="top"/>
      <protection locked="0"/>
    </xf>
    <xf numFmtId="0" fontId="23" fillId="3" borderId="35" xfId="0" applyFont="1" applyFill="1" applyBorder="1" applyAlignment="1" applyProtection="1">
      <alignment horizontal="center" vertical="center"/>
      <protection locked="0"/>
    </xf>
    <xf numFmtId="0" fontId="23" fillId="3" borderId="36" xfId="0" applyFont="1" applyFill="1" applyBorder="1" applyAlignment="1" applyProtection="1">
      <alignment horizontal="center" vertical="center"/>
    </xf>
    <xf numFmtId="0" fontId="23" fillId="3" borderId="36" xfId="0" applyFont="1" applyFill="1" applyBorder="1" applyAlignment="1" applyProtection="1">
      <alignment horizontal="center" vertical="center"/>
      <protection locked="0"/>
    </xf>
    <xf numFmtId="0" fontId="23" fillId="3" borderId="37" xfId="0" applyFont="1" applyFill="1" applyBorder="1" applyAlignment="1" applyProtection="1">
      <alignment horizontal="center" vertical="center"/>
      <protection locked="0"/>
    </xf>
    <xf numFmtId="0" fontId="24" fillId="2" borderId="0" xfId="0" applyFont="1" applyFill="1" applyAlignment="1" applyProtection="1">
      <alignment vertical="center"/>
      <protection locked="0"/>
    </xf>
    <xf numFmtId="49" fontId="25" fillId="4" borderId="38" xfId="0" applyNumberFormat="1" applyFont="1" applyFill="1" applyBorder="1" applyAlignment="1" applyProtection="1">
      <alignment horizontal="left" vertical="center" wrapText="1"/>
    </xf>
    <xf numFmtId="0" fontId="25" fillId="4" borderId="39" xfId="0" applyFont="1" applyFill="1" applyBorder="1" applyAlignment="1" applyProtection="1">
      <alignment horizontal="left" vertical="center"/>
    </xf>
    <xf numFmtId="0" fontId="26" fillId="4" borderId="40" xfId="0" applyFont="1" applyFill="1" applyBorder="1" applyAlignment="1" applyProtection="1">
      <alignment horizontal="left" vertical="center" wrapText="1"/>
    </xf>
    <xf numFmtId="0" fontId="25" fillId="2" borderId="40" xfId="0" applyFont="1" applyFill="1" applyBorder="1" applyAlignment="1" applyProtection="1">
      <alignment horizontal="center" vertical="center"/>
    </xf>
    <xf numFmtId="0" fontId="25" fillId="2" borderId="40" xfId="0" applyFont="1" applyFill="1" applyBorder="1" applyAlignment="1" applyProtection="1">
      <alignment horizontal="right" vertical="center"/>
    </xf>
    <xf numFmtId="0" fontId="25" fillId="2" borderId="40" xfId="0" applyFont="1" applyFill="1" applyBorder="1" applyAlignment="1" applyProtection="1">
      <alignment horizontal="right" vertical="center"/>
      <protection locked="0"/>
    </xf>
    <xf numFmtId="0" fontId="25" fillId="3" borderId="41" xfId="0" applyFont="1" applyFill="1" applyBorder="1" applyAlignment="1" applyProtection="1">
      <alignment horizontal="right" vertical="center"/>
    </xf>
    <xf numFmtId="0" fontId="25" fillId="0" borderId="38" xfId="0" applyFont="1" applyBorder="1" applyAlignment="1" applyProtection="1">
      <alignment horizontal="left" vertical="center"/>
      <protection locked="0"/>
    </xf>
    <xf numFmtId="0" fontId="25" fillId="2" borderId="38" xfId="0" applyFont="1" applyFill="1" applyBorder="1" applyAlignment="1" applyProtection="1">
      <alignment horizontal="left" vertical="center"/>
    </xf>
    <xf numFmtId="0" fontId="25" fillId="2" borderId="39" xfId="0" applyFont="1" applyFill="1" applyBorder="1" applyAlignment="1" applyProtection="1">
      <alignment horizontal="left" vertical="center"/>
    </xf>
    <xf numFmtId="0" fontId="26" fillId="2" borderId="40" xfId="0" applyFont="1" applyFill="1" applyBorder="1" applyAlignment="1" applyProtection="1">
      <alignment horizontal="left" vertical="center"/>
    </xf>
    <xf numFmtId="49" fontId="25" fillId="5" borderId="38" xfId="0" applyNumberFormat="1" applyFont="1" applyFill="1" applyBorder="1" applyAlignment="1" applyProtection="1">
      <alignment vertical="center" wrapText="1"/>
    </xf>
    <xf numFmtId="0" fontId="25" fillId="5" borderId="39" xfId="0" applyFont="1" applyFill="1" applyBorder="1" applyAlignment="1" applyProtection="1">
      <alignment vertical="center"/>
    </xf>
    <xf numFmtId="0" fontId="26" fillId="5" borderId="40" xfId="0" applyFont="1" applyFill="1" applyBorder="1" applyAlignment="1" applyProtection="1">
      <alignment vertical="center" wrapText="1"/>
    </xf>
    <xf numFmtId="0" fontId="25" fillId="2" borderId="38" xfId="0" applyFont="1" applyFill="1" applyBorder="1" applyAlignment="1" applyProtection="1">
      <alignment vertical="center"/>
    </xf>
    <xf numFmtId="0" fontId="25" fillId="2" borderId="39" xfId="0" applyFont="1" applyFill="1" applyBorder="1" applyAlignment="1" applyProtection="1">
      <alignment vertical="center"/>
    </xf>
    <xf numFmtId="0" fontId="26" fillId="2" borderId="40" xfId="0" applyFont="1" applyFill="1" applyBorder="1" applyAlignment="1" applyProtection="1">
      <alignment vertical="center"/>
    </xf>
    <xf numFmtId="49" fontId="25" fillId="3" borderId="38" xfId="0" applyNumberFormat="1" applyFont="1" applyFill="1" applyBorder="1" applyAlignment="1" applyProtection="1">
      <alignment vertical="center" wrapText="1"/>
    </xf>
    <xf numFmtId="0" fontId="25" fillId="3" borderId="39" xfId="0" applyFont="1" applyFill="1" applyBorder="1" applyAlignment="1" applyProtection="1">
      <alignment vertical="center"/>
    </xf>
    <xf numFmtId="0" fontId="26" fillId="3" borderId="40" xfId="0" applyFont="1" applyFill="1" applyBorder="1" applyAlignment="1" applyProtection="1">
      <alignment vertical="center" wrapText="1"/>
    </xf>
    <xf numFmtId="49" fontId="0" fillId="0" borderId="0" xfId="0" applyNumberFormat="1" applyAlignment="1" applyProtection="1">
      <alignment vertical="top" wrapText="1"/>
    </xf>
    <xf numFmtId="0" fontId="0" fillId="0" borderId="0" xfId="0" applyAlignment="1" applyProtection="1">
      <alignment vertical="top" wrapText="1"/>
    </xf>
    <xf numFmtId="49" fontId="25" fillId="0" borderId="38" xfId="0" applyNumberFormat="1" applyFont="1" applyBorder="1" applyAlignment="1" applyProtection="1">
      <alignment vertical="center" wrapText="1"/>
    </xf>
    <xf numFmtId="0" fontId="25" fillId="0" borderId="39" xfId="0" applyFont="1" applyBorder="1" applyAlignment="1" applyProtection="1">
      <alignment vertical="center"/>
    </xf>
    <xf numFmtId="0" fontId="26" fillId="0" borderId="40" xfId="0" applyFont="1" applyBorder="1" applyAlignment="1" applyProtection="1">
      <alignment horizontal="left" vertical="center" wrapText="1"/>
    </xf>
    <xf numFmtId="49" fontId="25" fillId="2" borderId="40" xfId="0" applyNumberFormat="1" applyFont="1" applyFill="1" applyBorder="1" applyAlignment="1" applyProtection="1">
      <alignment horizontal="center" vertical="center" wrapText="1"/>
    </xf>
    <xf numFmtId="3" fontId="25" fillId="2" borderId="40" xfId="0" applyNumberFormat="1" applyFont="1" applyFill="1" applyBorder="1" applyAlignment="1" applyProtection="1">
      <alignment horizontal="right" vertical="center"/>
    </xf>
    <xf numFmtId="3" fontId="25" fillId="2" borderId="40" xfId="0" applyNumberFormat="1" applyFont="1" applyFill="1" applyBorder="1" applyAlignment="1" applyProtection="1">
      <alignment horizontal="right" vertical="center"/>
      <protection locked="0"/>
    </xf>
    <xf numFmtId="7" fontId="25" fillId="2" borderId="40" xfId="0" applyNumberFormat="1" applyFont="1" applyFill="1" applyBorder="1" applyAlignment="1" applyProtection="1">
      <alignment horizontal="right" vertical="center"/>
      <protection locked="0"/>
    </xf>
    <xf numFmtId="164" fontId="25" fillId="2" borderId="40" xfId="0" applyNumberFormat="1" applyFont="1" applyFill="1" applyBorder="1" applyAlignment="1" applyProtection="1">
      <alignment horizontal="right" vertical="center"/>
      <protection locked="0"/>
    </xf>
    <xf numFmtId="7" fontId="25" fillId="3" borderId="41" xfId="0" applyNumberFormat="1" applyFont="1" applyFill="1" applyBorder="1" applyAlignment="1" applyProtection="1">
      <alignment horizontal="right" vertical="center"/>
    </xf>
    <xf numFmtId="49" fontId="27" fillId="6" borderId="42" xfId="0" applyNumberFormat="1" applyFont="1" applyFill="1" applyBorder="1" applyAlignment="1" applyProtection="1">
      <alignment horizontal="left" vertical="center" wrapText="1" indent="11"/>
    </xf>
    <xf numFmtId="49" fontId="27" fillId="6" borderId="0" xfId="0" applyNumberFormat="1" applyFont="1" applyFill="1" applyBorder="1" applyAlignment="1" applyProtection="1">
      <alignment horizontal="left" vertical="center" wrapText="1" indent="11"/>
    </xf>
    <xf numFmtId="7" fontId="25" fillId="6" borderId="41" xfId="0" applyNumberFormat="1" applyFont="1" applyFill="1" applyBorder="1" applyAlignment="1" applyProtection="1">
      <alignment horizontal="right" vertical="center"/>
    </xf>
    <xf numFmtId="0" fontId="27" fillId="6" borderId="0" xfId="0" applyFont="1" applyFill="1" applyAlignment="1" applyProtection="1">
      <alignment horizontal="left" vertical="center"/>
      <protection locked="0"/>
    </xf>
    <xf numFmtId="49" fontId="27" fillId="7" borderId="43" xfId="0" applyNumberFormat="1" applyFont="1" applyFill="1" applyBorder="1" applyAlignment="1" applyProtection="1">
      <alignment horizontal="left" vertical="center" wrapText="1" indent="11"/>
    </xf>
    <xf numFmtId="49" fontId="27" fillId="7" borderId="44" xfId="0" applyNumberFormat="1" applyFont="1" applyFill="1" applyBorder="1" applyAlignment="1" applyProtection="1">
      <alignment horizontal="left" vertical="center" wrapText="1" indent="11"/>
    </xf>
    <xf numFmtId="49" fontId="27" fillId="7" borderId="45" xfId="0" applyNumberFormat="1" applyFont="1" applyFill="1" applyBorder="1" applyAlignment="1" applyProtection="1">
      <alignment horizontal="left" vertical="center" wrapText="1" indent="11"/>
    </xf>
    <xf numFmtId="7" fontId="25" fillId="7" borderId="46" xfId="0" applyNumberFormat="1" applyFont="1" applyFill="1" applyBorder="1" applyAlignment="1" applyProtection="1">
      <alignment horizontal="right" vertical="center"/>
    </xf>
    <xf numFmtId="0" fontId="27" fillId="7" borderId="0" xfId="0" applyFont="1" applyFill="1" applyAlignment="1" applyProtection="1">
      <alignment horizontal="left" vertical="center"/>
      <protection locked="0"/>
    </xf>
    <xf numFmtId="0" fontId="26" fillId="0" borderId="40" xfId="0" applyFont="1" applyBorder="1" applyAlignment="1" applyProtection="1">
      <alignment vertical="center" wrapText="1"/>
    </xf>
    <xf numFmtId="49" fontId="27" fillId="0" borderId="42" xfId="0" applyNumberFormat="1" applyFont="1" applyBorder="1" applyAlignment="1" applyProtection="1">
      <alignment vertical="top" wrapText="1"/>
    </xf>
    <xf numFmtId="0" fontId="28" fillId="0" borderId="0" xfId="0" applyFont="1" applyAlignment="1" applyProtection="1">
      <alignment vertical="top"/>
    </xf>
    <xf numFmtId="0" fontId="27" fillId="0" borderId="40" xfId="0" applyFont="1" applyBorder="1" applyAlignment="1" applyProtection="1">
      <alignment vertical="top" wrapText="1"/>
    </xf>
    <xf numFmtId="0" fontId="29" fillId="0" borderId="40" xfId="0" applyFont="1" applyBorder="1" applyAlignment="1" applyProtection="1">
      <alignment vertical="center"/>
    </xf>
    <xf numFmtId="0" fontId="0" fillId="0" borderId="40" xfId="0" applyBorder="1" applyAlignment="1" applyProtection="1">
      <alignment vertical="top"/>
      <protection locked="0"/>
    </xf>
    <xf numFmtId="0" fontId="29" fillId="0" borderId="40" xfId="0" applyFont="1" applyBorder="1" applyAlignment="1" applyProtection="1">
      <alignment vertical="center"/>
      <protection locked="0"/>
    </xf>
    <xf numFmtId="0" fontId="29" fillId="0" borderId="41" xfId="0" applyFont="1" applyBorder="1" applyAlignment="1" applyProtection="1">
      <alignment horizontal="right" vertical="center"/>
    </xf>
    <xf numFmtId="0" fontId="30" fillId="0" borderId="0" xfId="0" applyFont="1" applyAlignment="1" applyProtection="1">
      <alignment vertical="top"/>
      <protection locked="0"/>
    </xf>
    <xf numFmtId="164" fontId="25" fillId="2" borderId="40" xfId="0" applyNumberFormat="1" applyFont="1" applyFill="1" applyBorder="1" applyAlignment="1" applyProtection="1">
      <alignment horizontal="right" vertical="center"/>
    </xf>
    <xf numFmtId="4" fontId="25" fillId="2" borderId="40" xfId="0" applyNumberFormat="1" applyFont="1" applyFill="1" applyBorder="1" applyAlignment="1" applyProtection="1">
      <alignment horizontal="right" vertical="center"/>
    </xf>
    <xf numFmtId="4" fontId="25" fillId="2" borderId="40" xfId="0" applyNumberFormat="1" applyFont="1" applyFill="1" applyBorder="1" applyAlignment="1" applyProtection="1">
      <alignment horizontal="right" vertical="center"/>
      <protection locked="0"/>
    </xf>
    <xf numFmtId="49" fontId="31" fillId="3" borderId="47" xfId="0" applyNumberFormat="1" applyFont="1" applyFill="1" applyBorder="1" applyAlignment="1" applyProtection="1">
      <alignment horizontal="left" vertical="center" wrapText="1"/>
    </xf>
    <xf numFmtId="49" fontId="31" fillId="3" borderId="48" xfId="0" applyNumberFormat="1" applyFont="1" applyFill="1" applyBorder="1" applyAlignment="1" applyProtection="1">
      <alignment horizontal="left" vertical="center" wrapText="1"/>
    </xf>
    <xf numFmtId="7" fontId="25" fillId="3" borderId="49" xfId="0" applyNumberFormat="1" applyFont="1" applyFill="1" applyBorder="1" applyAlignment="1" applyProtection="1">
      <alignment horizontal="right" vertical="center"/>
    </xf>
    <xf numFmtId="0" fontId="25" fillId="3" borderId="0" xfId="0" applyFont="1" applyFill="1" applyAlignment="1" applyProtection="1">
      <alignment horizontal="left" vertical="center"/>
      <protection locked="0"/>
    </xf>
    <xf numFmtId="49" fontId="31" fillId="3" borderId="42" xfId="0" applyNumberFormat="1" applyFont="1" applyFill="1" applyBorder="1" applyAlignment="1" applyProtection="1">
      <alignment horizontal="left" vertical="center" wrapText="1"/>
    </xf>
    <xf numFmtId="49" fontId="31" fillId="3" borderId="0" xfId="0" applyNumberFormat="1" applyFont="1" applyFill="1" applyBorder="1" applyAlignment="1" applyProtection="1">
      <alignment horizontal="left" vertical="center" wrapText="1"/>
    </xf>
    <xf numFmtId="49" fontId="31" fillId="3" borderId="50" xfId="0" applyNumberFormat="1" applyFont="1" applyFill="1" applyBorder="1" applyAlignment="1" applyProtection="1">
      <alignment horizontal="left" vertical="center" wrapText="1"/>
    </xf>
    <xf numFmtId="49" fontId="31" fillId="3" borderId="51" xfId="0" applyNumberFormat="1" applyFont="1" applyFill="1" applyBorder="1" applyAlignment="1" applyProtection="1">
      <alignment horizontal="left" vertical="center" wrapText="1"/>
    </xf>
    <xf numFmtId="7" fontId="25" fillId="3" borderId="52" xfId="0" applyNumberFormat="1" applyFont="1" applyFill="1" applyBorder="1" applyAlignment="1" applyProtection="1">
      <alignment horizontal="right" vertical="center"/>
    </xf>
  </cellXfs>
  <cellStyles count="1">
    <cellStyle name="Normal" xfId="0" builtinId="0"/>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theme" Target="theme/theme1.xml" /><Relationship Id="rId5" Type="http://schemas.openxmlformats.org/officeDocument/2006/relationships/calcChain" Target="calcChain.xml" /><Relationship Id="rId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9525</xdr:colOff>
      <xdr:row>0</xdr:row>
      <xdr:rowOff>9525</xdr:rowOff>
    </xdr:from>
    <xdr:to>
      <xdr:col>0</xdr:col>
      <xdr:colOff>1162050</xdr:colOff>
      <xdr:row>1</xdr:row>
      <xdr:rowOff>381000</xdr:rowOff>
    </xdr:to>
    <xdr:sp>
      <xdr:nvSpPr>
        <xdr:cNvPr id="2" name="ImageCell2"/>
        <xdr:cNvSpPr/>
      </xdr:nvSpPr>
      <xdr:spPr>
        <a:xfrm>
          <a:off x="0" y="0"/>
          <a:ext cx="0" cy="0"/>
        </a:xfrm>
        <a:prstGeom prst="rect"/>
        <a:blipFill dpi="0">
          <a:blip xmlns:r="http://schemas.openxmlformats.org/officeDocument/2006/relationships" r:embed="rId1"/>
          <a:srcRect/>
          <a:stretch>
            <a:fillRect/>
          </a:stretch>
        </a:blipFill>
      </xdr:spPr>
    </xdr:sp>
    <xdr:clientData/>
  </xdr:twoCellAnchor>
</xdr:wsDr>
</file>

<file path=xl/theme/theme1.xml><?xml version="1.0" encoding="utf-8"?>
<a:theme xmlns:a="http://schemas.openxmlformats.org/drawingml/2006/main" name="Default">
  <a:themeElements>
    <a:clrScheme name="Office">
      <a:dk1>
        <a:sysClr val="windowText"/>
      </a:dk1>
      <a:lt1>
        <a:sysClr val="window"/>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tileRect/>
        </a:gradFill>
      </a:fillStyleLst>
      <a:lnStyleLst>
        <a:ln w="6350" cmpd="sng" algn="ctr">
          <a:solidFill>
            <a:schemeClr val="phClr"/>
          </a:solidFill>
          <a:prstDash val="solid"/>
          <a:miter lim="800000"/>
        </a:ln>
        <a:ln w="12700" cmpd="sng" algn="ctr">
          <a:solidFill>
            <a:schemeClr val="phClr"/>
          </a:solidFill>
          <a:prstDash val="solid"/>
          <a:miter lim="800000"/>
        </a:ln>
        <a:ln w="19050"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sheet1.xml><?xml version="1.0" encoding="utf-8"?>
<worksheet xmlns:r="http://schemas.openxmlformats.org/officeDocument/2006/relationships" xmlns="http://schemas.openxmlformats.org/spreadsheetml/2006/main">
  <sheetPr>
    <pageSetUpPr fitToPage="1"/>
  </sheetPr>
  <sheetViews>
    <sheetView showZeros="0" workbookViewId="0">
      <selection activeCell="A1" sqref="A1:A2"/>
    </sheetView>
  </sheetViews>
  <sheetFormatPr defaultColWidth="10" defaultRowHeight="15" customHeight="1"/>
  <cols>
    <col min="1" max="1" width="46.83203" style="1" customWidth="1"/>
    <col min="2" max="2" width="2.832031" style="1" customWidth="1"/>
    <col min="3" max="3" width="9" style="1" customWidth="1"/>
    <col min="4" max="11" width="10" style="1" customWidth="1"/>
    <col min="12" max="16384" width="10" style="1"/>
  </cols>
  <sheetData>
    <row r="1" ht="105" customHeight="1">
      <c r="A1" s="2"/>
      <c r="C1" s="3" t="s">
        <v>0</v>
      </c>
      <c r="D1" s="4"/>
      <c r="E1" s="4"/>
      <c r="F1" s="4"/>
      <c r="G1" s="4"/>
      <c r="H1" s="4"/>
      <c r="I1" s="4"/>
      <c r="J1" s="4"/>
      <c r="K1" s="4"/>
    </row>
    <row r="2" ht="30" customHeight="1">
      <c r="A2" s="2"/>
      <c r="C2" s="5" t="s">
        <v>1</v>
      </c>
      <c r="D2" s="5"/>
      <c r="E2" s="5"/>
      <c r="F2" s="5"/>
      <c r="G2" s="5"/>
      <c r="H2" s="5"/>
      <c r="I2" s="5"/>
      <c r="J2" s="5"/>
      <c r="K2" s="5"/>
    </row>
    <row r="3" ht="15" customHeight="1">
      <c r="A3" s="6"/>
    </row>
    <row r="4" ht="21" customHeight="1">
      <c r="A4" s="7" t="s">
        <v>2</v>
      </c>
      <c r="C4" s="8" t="s">
        <v>3</v>
      </c>
    </row>
    <row r="5" ht="9.75" customHeight="1">
      <c r="A5" s="6"/>
      <c r="C5" s="9" t="s">
        <v>4</v>
      </c>
    </row>
    <row r="6" ht="15" customHeight="1">
      <c r="A6" s="10" t="s">
        <v>5</v>
      </c>
      <c r="C6" s="11"/>
    </row>
    <row r="7" ht="15" customHeight="1">
      <c r="A7" s="10" t="s">
        <v>6</v>
      </c>
      <c r="C7" s="12" t="s">
        <v>7</v>
      </c>
    </row>
    <row r="8" ht="15" customHeight="1">
      <c r="A8" s="10" t="s">
        <v>8</v>
      </c>
    </row>
    <row r="9" ht="15" customHeight="1">
      <c r="A9" s="10" t="s">
        <v>9</v>
      </c>
    </row>
    <row r="10" ht="15" customHeight="1">
      <c r="A10" s="10" t="s">
        <v>10</v>
      </c>
    </row>
    <row r="11" ht="15" customHeight="1">
      <c r="A11" s="6"/>
    </row>
    <row r="12" ht="42" customHeight="1">
      <c r="A12" s="13" t="s">
        <v>11</v>
      </c>
      <c r="D12" s="14" t="s">
        <v>12</v>
      </c>
      <c r="E12" s="15"/>
      <c r="F12" s="15"/>
      <c r="G12" s="15"/>
      <c r="H12" s="15"/>
      <c r="I12" s="15"/>
      <c r="J12" s="16"/>
    </row>
    <row r="13" ht="9.75" customHeight="1">
      <c r="A13" s="6"/>
      <c r="D13" s="17"/>
      <c r="E13" s="18"/>
      <c r="F13" s="18"/>
      <c r="G13" s="18"/>
      <c r="H13" s="18"/>
      <c r="I13" s="18"/>
      <c r="J13" s="19"/>
    </row>
    <row r="14" ht="20.25" customHeight="1">
      <c r="A14" s="20" t="s">
        <v>13</v>
      </c>
      <c r="D14" s="17"/>
      <c r="E14" s="18"/>
      <c r="F14" s="18"/>
      <c r="G14" s="18"/>
      <c r="H14" s="18"/>
      <c r="I14" s="18"/>
      <c r="J14" s="19"/>
    </row>
    <row r="15" ht="15" customHeight="1">
      <c r="A15" s="10" t="s">
        <v>14</v>
      </c>
      <c r="D15" s="21"/>
      <c r="E15" s="22"/>
      <c r="F15" s="22"/>
      <c r="G15" s="22"/>
      <c r="H15" s="22"/>
      <c r="I15" s="22"/>
      <c r="J15" s="23"/>
    </row>
    <row r="16" ht="15" customHeight="1">
      <c r="A16" s="10" t="s">
        <v>15</v>
      </c>
    </row>
    <row r="17" ht="15" customHeight="1">
      <c r="A17" s="6"/>
    </row>
    <row r="18" ht="36.75" customHeight="1">
      <c r="A18" s="13"/>
      <c r="C18" s="24" t="s">
        <v>16</v>
      </c>
      <c r="D18" s="25"/>
      <c r="E18" s="25"/>
      <c r="F18" s="25"/>
      <c r="G18" s="25"/>
      <c r="H18" s="25"/>
      <c r="I18" s="25"/>
      <c r="J18" s="25"/>
      <c r="K18" s="25"/>
    </row>
    <row r="19" ht="9.75" customHeight="1">
      <c r="A19" s="6"/>
      <c r="C19" s="25"/>
      <c r="D19" s="26"/>
      <c r="E19" s="25"/>
      <c r="F19" s="25"/>
      <c r="G19" s="25"/>
      <c r="H19" s="25"/>
      <c r="I19" s="25"/>
      <c r="J19" s="25"/>
      <c r="K19" s="25"/>
    </row>
    <row r="20" ht="15" customHeight="1">
      <c r="A20" s="10"/>
    </row>
    <row r="21" ht="15" customHeight="1">
      <c r="A21" s="10"/>
    </row>
    <row r="22" ht="15" customHeight="1">
      <c r="A22" s="10"/>
      <c r="C22" s="27" t="s">
        <v>17</v>
      </c>
      <c r="D22" s="28"/>
      <c r="E22" s="28"/>
      <c r="F22" s="28"/>
      <c r="G22" s="28"/>
      <c r="H22" s="28"/>
      <c r="I22" s="28"/>
      <c r="J22" s="28"/>
    </row>
    <row r="23" ht="15" customHeight="1">
      <c r="A23" s="10"/>
      <c r="D23" s="28"/>
      <c r="E23" s="28"/>
      <c r="F23" s="28"/>
      <c r="G23" s="28"/>
      <c r="H23" s="28"/>
      <c r="I23" s="28"/>
      <c r="J23" s="28"/>
    </row>
    <row r="24" ht="15" customHeight="1">
      <c r="A24" s="6"/>
      <c r="D24" s="28"/>
      <c r="E24" s="28"/>
      <c r="F24" s="28"/>
      <c r="G24" s="28"/>
      <c r="H24" s="28"/>
      <c r="I24" s="28"/>
      <c r="J24" s="28"/>
    </row>
    <row r="25" ht="21" customHeight="1">
      <c r="A25" s="29" t="s">
        <v>18</v>
      </c>
      <c r="C25" s="30"/>
      <c r="D25" s="27"/>
      <c r="E25" s="27"/>
      <c r="F25" s="27"/>
      <c r="G25" s="27"/>
      <c r="H25" s="27"/>
      <c r="I25" s="27"/>
      <c r="J25" s="27"/>
      <c r="K25" s="28"/>
    </row>
    <row r="26" ht="21.75" customHeight="1">
      <c r="A26" s="31" t="s">
        <v>19</v>
      </c>
      <c r="C26" s="27"/>
      <c r="D26" s="27"/>
      <c r="E26" s="27"/>
      <c r="F26" s="27"/>
      <c r="G26" s="27"/>
      <c r="H26" s="27"/>
      <c r="I26" s="27"/>
      <c r="J26" s="27"/>
      <c r="K26" s="28"/>
    </row>
    <row r="27" ht="15" customHeight="1">
      <c r="A27" s="31" t="s">
        <v>20</v>
      </c>
      <c r="C27" s="27"/>
      <c r="D27" s="27"/>
      <c r="E27" s="27"/>
      <c r="F27" s="27"/>
      <c r="G27" s="27"/>
      <c r="H27" s="27"/>
      <c r="I27" s="27"/>
      <c r="J27" s="27"/>
      <c r="K27" s="28"/>
    </row>
    <row r="28" ht="15" customHeight="1">
      <c r="A28" s="31" t="s">
        <v>21</v>
      </c>
      <c r="C28" s="27"/>
      <c r="D28" s="27"/>
      <c r="E28" s="27"/>
      <c r="F28" s="27"/>
      <c r="G28" s="27"/>
      <c r="H28" s="27"/>
      <c r="I28" s="27"/>
      <c r="J28" s="27"/>
      <c r="K28" s="28"/>
    </row>
    <row r="29" ht="15" customHeight="1">
      <c r="A29" s="6"/>
    </row>
  </sheetData>
  <mergeCells count="9">
    <mergeCell ref="C1:K1"/>
    <mergeCell ref="A1:A2"/>
    <mergeCell ref="C4:K4"/>
    <mergeCell ref="C5:K6"/>
    <mergeCell ref="C7:K8"/>
    <mergeCell ref="D12:J15"/>
    <mergeCell ref="C18:K19"/>
    <mergeCell ref="C22:K28"/>
    <mergeCell ref="C2:K2"/>
  </mergeCells>
  <printOptions horizontalCentered="1" verticalCentered="1"/>
  <pageMargins left="0.40625" right="0.40625" top="0.40625" bottom="0.40625" header="0" footer="0"/>
  <pageSetup paperSize="9" useFirstPageNumber="1"/>
  <ignoredErrors>
    <ignoredError sqref="A1:K28" evalError="1" twoDigitTextYear="1" numberStoredAsText="1" formula="1" formulaRange="1" unlockedFormula="1" emptyCellReference="1" listDataValidation="1" calculatedColumn="1"/>
  </ignoredErrors>
  <drawing r:id="rId1"/>
</worksheet>
</file>

<file path=xl/worksheets/sheet2.xml><?xml version="1.0" encoding="utf-8"?>
<worksheet xmlns:r="http://schemas.openxmlformats.org/officeDocument/2006/relationships" xmlns="http://schemas.openxmlformats.org/spreadsheetml/2006/main">
  <sheetViews>
    <sheetView tabSelected="1" showZeros="0" workbookViewId="0">
      <pane activePane="bottomLeft" state="frozen" topLeftCell="A7" ySplit="6"/>
      <selection pane="bottomLeft" activeCell="M272" sqref="M272"/>
    </sheetView>
  </sheetViews>
  <sheetFormatPr defaultColWidth="10" defaultRowHeight="15" customHeight="1"/>
  <cols>
    <col min="1" max="1" width="15" style="32" customWidth="1"/>
    <col min="2" max="2" style="32" hidden="1" customWidth="1"/>
    <col min="3" max="3" width="45.83203" style="32" customWidth="1"/>
    <col min="4" max="4" width="9.332031" style="32" customWidth="1"/>
    <col min="5" max="5" width="14.33203" style="32" hidden="1" customWidth="1"/>
    <col min="6" max="6" width="14.16406" style="32" customWidth="1"/>
    <col min="7" max="7" width="10.33203" style="33" customWidth="1"/>
    <col min="8" max="8" width="10.83203" style="32" hidden="1" customWidth="1"/>
    <col min="9" max="9" width="12" style="33" customWidth="1"/>
    <col min="10" max="12" style="33" hidden="1" customWidth="1"/>
    <col min="13" max="13" width="18.16406" style="32" customWidth="1"/>
    <col min="14" max="14" style="33" hidden="1" customWidth="1"/>
  </cols>
  <sheetData>
    <row r="1" ht="18.75" customHeight="1">
      <c r="A1" s="34" t="s">
        <v>22</v>
      </c>
      <c r="B1" s="35"/>
      <c r="C1" s="35"/>
      <c r="D1" s="35"/>
      <c r="E1" s="35"/>
      <c r="F1" s="35"/>
      <c r="G1" s="35"/>
      <c r="H1" s="35"/>
      <c r="I1" s="35"/>
      <c r="J1" s="35"/>
      <c r="K1" s="35"/>
      <c r="L1" s="35"/>
      <c r="M1" s="36"/>
      <c r="N1" s="37"/>
    </row>
    <row r="2" ht="24" customHeight="1">
      <c r="A2" s="38" t="s">
        <v>1</v>
      </c>
      <c r="B2" s="39"/>
      <c r="C2" s="39"/>
      <c r="D2" s="39"/>
      <c r="E2" s="39"/>
      <c r="F2" s="39"/>
      <c r="G2" s="39"/>
      <c r="H2" s="39"/>
      <c r="I2" s="39"/>
      <c r="J2" s="39"/>
      <c r="K2" s="39"/>
      <c r="L2" s="39"/>
      <c r="M2" s="40"/>
      <c r="N2" s="41"/>
    </row>
    <row r="3" ht="25.5" customHeight="1">
      <c r="A3" s="42" t="s">
        <v>4</v>
      </c>
      <c r="B3" s="43"/>
      <c r="C3" s="43"/>
      <c r="D3" s="43"/>
      <c r="E3" s="43"/>
      <c r="F3" s="43"/>
      <c r="G3" s="43"/>
      <c r="H3" s="43"/>
      <c r="I3" s="43"/>
      <c r="J3" s="43"/>
      <c r="K3" s="43"/>
      <c r="L3" s="43"/>
      <c r="M3" s="44"/>
      <c r="N3" s="45"/>
    </row>
    <row r="4" ht="20.25" customHeight="1">
      <c r="A4" s="46" t="s">
        <v>7</v>
      </c>
      <c r="B4" s="47"/>
      <c r="C4" s="47"/>
      <c r="D4" s="47"/>
      <c r="E4" s="47"/>
      <c r="F4" s="47"/>
      <c r="G4" s="47"/>
      <c r="H4" s="47"/>
      <c r="I4" s="47"/>
      <c r="J4" s="47"/>
      <c r="K4" s="47"/>
      <c r="L4" s="47"/>
      <c r="M4" s="48"/>
      <c r="N4" s="41"/>
    </row>
    <row r="5" ht="15" customHeight="1">
      <c r="A5" s="49" t="s">
        <v>23</v>
      </c>
      <c r="B5" s="50"/>
      <c r="C5" s="50"/>
      <c r="D5" s="50"/>
      <c r="E5" s="50"/>
      <c r="F5" s="50"/>
      <c r="G5" s="50"/>
      <c r="H5" s="50"/>
      <c r="I5" s="50"/>
      <c r="J5" s="50"/>
      <c r="K5" s="50"/>
      <c r="L5" s="50"/>
      <c r="M5" s="51"/>
      <c r="N5" s="41"/>
    </row>
    <row r="6" ht="23.25" customHeight="1">
      <c r="A6" s="52"/>
      <c r="B6" s="53"/>
      <c r="C6" s="53"/>
      <c r="D6" s="53"/>
      <c r="E6" s="53"/>
      <c r="F6" s="53"/>
      <c r="G6" s="53"/>
      <c r="H6" s="53"/>
      <c r="I6" s="53"/>
      <c r="J6" s="53"/>
      <c r="K6" s="53"/>
      <c r="L6" s="53"/>
      <c r="M6" s="54"/>
      <c r="N6" s="41"/>
    </row>
    <row r="7" ht="30" customHeight="1">
      <c r="A7" s="55" t="s">
        <v>24</v>
      </c>
      <c r="B7" s="56"/>
      <c r="C7" s="56"/>
      <c r="D7" s="56"/>
      <c r="E7" s="56"/>
      <c r="F7" s="56"/>
      <c r="G7" s="56"/>
      <c r="H7" s="56"/>
      <c r="I7" s="56"/>
      <c r="J7" s="56"/>
      <c r="K7" s="56"/>
      <c r="L7" s="56"/>
      <c r="M7" s="57"/>
      <c r="N7" s="58"/>
    </row>
    <row r="8" ht="15" customHeight="1">
      <c r="A8" s="59" t="s">
        <v>25</v>
      </c>
      <c r="B8" s="60"/>
      <c r="C8" s="60"/>
      <c r="D8" s="60"/>
      <c r="E8" s="60"/>
      <c r="F8" s="60"/>
      <c r="G8" s="60"/>
      <c r="H8" s="60"/>
      <c r="I8" s="60"/>
      <c r="J8" s="60"/>
      <c r="K8" s="60"/>
      <c r="L8" s="60"/>
      <c r="M8" s="61"/>
      <c r="N8" s="41"/>
    </row>
    <row r="9" ht="14.25" customHeight="1">
      <c r="A9" s="62" t="s">
        <v>26</v>
      </c>
      <c r="B9" s="63"/>
      <c r="C9" s="63"/>
      <c r="D9" s="63"/>
      <c r="E9" s="63"/>
      <c r="F9" s="63"/>
      <c r="G9" s="63"/>
      <c r="H9" s="63"/>
      <c r="I9" s="63"/>
      <c r="J9" s="63"/>
      <c r="K9" s="63"/>
      <c r="L9" s="63"/>
      <c r="M9" s="64"/>
      <c r="N9" s="41"/>
    </row>
    <row r="10" ht="28.5" customHeight="1">
      <c r="A10" s="65" t="s">
        <v>27</v>
      </c>
      <c r="B10" s="66" t="s">
        <v>28</v>
      </c>
      <c r="C10" s="67" t="s">
        <v>29</v>
      </c>
      <c r="D10" s="67" t="s">
        <v>30</v>
      </c>
      <c r="F10" s="67" t="s">
        <v>31</v>
      </c>
      <c r="G10" s="67" t="s">
        <v>32</v>
      </c>
      <c r="H10" s="67" t="s">
        <v>33</v>
      </c>
      <c r="I10" s="67" t="s">
        <v>34</v>
      </c>
      <c r="M10" s="68" t="s">
        <v>35</v>
      </c>
      <c r="N10" s="69"/>
    </row>
    <row r="11" ht="24" customHeight="1">
      <c r="A11" s="70" t="s">
        <v>36</v>
      </c>
      <c r="B11" s="71"/>
      <c r="C11" s="72" t="s">
        <v>37</v>
      </c>
      <c r="D11" s="73"/>
      <c r="E11" s="74"/>
      <c r="F11" s="74"/>
      <c r="G11" s="75"/>
      <c r="H11" s="74"/>
      <c r="I11" s="75"/>
      <c r="J11" s="75"/>
      <c r="K11" s="75"/>
      <c r="L11" s="75"/>
      <c r="M11" s="76"/>
      <c r="N11" s="77"/>
    </row>
    <row r="12" ht="14.25" customHeight="1">
      <c r="A12" s="78"/>
      <c r="B12" s="79"/>
      <c r="C12" s="80"/>
      <c r="D12" s="73"/>
      <c r="E12" s="74"/>
      <c r="F12" s="74"/>
      <c r="G12" s="75"/>
      <c r="H12" s="74"/>
      <c r="I12" s="75"/>
      <c r="J12" s="75"/>
      <c r="K12" s="75"/>
      <c r="L12" s="75"/>
      <c r="M12" s="76"/>
      <c r="N12" s="77"/>
    </row>
    <row r="13" ht="21" customHeight="1">
      <c r="A13" s="81" t="s">
        <v>38</v>
      </c>
      <c r="B13" s="82"/>
      <c r="C13" s="83" t="s">
        <v>39</v>
      </c>
      <c r="D13" s="73"/>
      <c r="E13" s="74"/>
      <c r="F13" s="74"/>
      <c r="G13" s="75"/>
      <c r="H13" s="74"/>
      <c r="I13" s="75"/>
      <c r="J13" s="75"/>
      <c r="K13" s="75"/>
      <c r="L13" s="75"/>
      <c r="M13" s="76"/>
      <c r="N13" s="77"/>
    </row>
    <row r="14" ht="14.25" customHeight="1">
      <c r="A14" s="84"/>
      <c r="B14" s="85"/>
      <c r="C14" s="86"/>
      <c r="D14" s="73"/>
      <c r="E14" s="74"/>
      <c r="F14" s="74"/>
      <c r="G14" s="75"/>
      <c r="H14" s="74"/>
      <c r="I14" s="75"/>
      <c r="J14" s="75"/>
      <c r="K14" s="75"/>
      <c r="L14" s="75"/>
      <c r="M14" s="76"/>
      <c r="N14" s="77"/>
    </row>
    <row r="15" ht="16.5" customHeight="1">
      <c r="A15" s="87" t="s">
        <v>40</v>
      </c>
      <c r="B15" s="88"/>
      <c r="C15" s="89" t="s">
        <v>41</v>
      </c>
      <c r="D15" s="73"/>
      <c r="E15" s="74"/>
      <c r="F15" s="74"/>
      <c r="G15" s="75"/>
      <c r="H15" s="74"/>
      <c r="I15" s="75"/>
      <c r="J15" s="75"/>
      <c r="K15" s="75"/>
      <c r="L15" s="75"/>
      <c r="M15" s="76"/>
      <c r="N15" s="77"/>
    </row>
    <row r="16" hidden="1" ht="46.5" customHeight="1">
      <c r="A16" s="90"/>
      <c r="B16" s="32"/>
      <c r="C16" s="91" t="s">
        <v>42</v>
      </c>
      <c r="D16" s="32"/>
      <c r="E16" s="32"/>
      <c r="F16" s="32"/>
      <c r="G16" s="33"/>
      <c r="H16" s="32"/>
      <c r="I16" s="33"/>
      <c r="J16" s="33"/>
      <c r="K16" s="33"/>
      <c r="L16" s="33"/>
      <c r="M16" s="32"/>
      <c r="N16" s="33"/>
    </row>
    <row r="17" hidden="1" ht="27" customHeight="1">
      <c r="A17" s="90"/>
      <c r="B17" s="32"/>
      <c r="C17" s="91" t="s">
        <v>43</v>
      </c>
      <c r="D17" s="32"/>
      <c r="E17" s="32"/>
      <c r="F17" s="32"/>
      <c r="G17" s="33"/>
      <c r="H17" s="32"/>
      <c r="I17" s="33"/>
      <c r="J17" s="33"/>
      <c r="K17" s="33"/>
      <c r="L17" s="33"/>
      <c r="M17" s="32"/>
      <c r="N17" s="33"/>
    </row>
    <row r="18" hidden="1" ht="17.25" customHeight="1">
      <c r="A18" s="90"/>
      <c r="B18" s="32"/>
      <c r="C18" s="91" t="s">
        <v>44</v>
      </c>
      <c r="D18" s="32"/>
      <c r="E18" s="32"/>
      <c r="F18" s="32"/>
      <c r="G18" s="33"/>
      <c r="H18" s="32"/>
      <c r="I18" s="33"/>
      <c r="J18" s="33"/>
      <c r="K18" s="33"/>
      <c r="L18" s="33"/>
      <c r="M18" s="32"/>
      <c r="N18" s="33"/>
    </row>
    <row r="19" hidden="1" ht="17.25" customHeight="1">
      <c r="A19" s="90"/>
      <c r="B19" s="32"/>
      <c r="C19" s="91" t="s">
        <v>45</v>
      </c>
      <c r="D19" s="32"/>
      <c r="E19" s="32"/>
      <c r="F19" s="32"/>
      <c r="G19" s="33"/>
      <c r="H19" s="32"/>
      <c r="I19" s="33"/>
      <c r="J19" s="33"/>
      <c r="K19" s="33"/>
      <c r="L19" s="33"/>
      <c r="M19" s="32"/>
      <c r="N19" s="33"/>
    </row>
    <row r="20" hidden="1" ht="17.25" customHeight="1">
      <c r="A20" s="90"/>
      <c r="B20" s="32"/>
      <c r="C20" s="91" t="s">
        <v>46</v>
      </c>
      <c r="D20" s="32"/>
      <c r="E20" s="32"/>
      <c r="F20" s="32"/>
      <c r="G20" s="33"/>
      <c r="H20" s="32"/>
      <c r="I20" s="33"/>
      <c r="J20" s="33"/>
      <c r="K20" s="33"/>
      <c r="L20" s="33"/>
      <c r="M20" s="32"/>
      <c r="N20" s="33"/>
    </row>
    <row r="21" hidden="1" ht="17.25" customHeight="1">
      <c r="A21" s="90"/>
      <c r="B21" s="32"/>
      <c r="C21" s="91" t="s">
        <v>47</v>
      </c>
      <c r="D21" s="32"/>
      <c r="E21" s="32"/>
      <c r="F21" s="32"/>
      <c r="G21" s="33"/>
      <c r="H21" s="32"/>
      <c r="I21" s="33"/>
      <c r="J21" s="33"/>
      <c r="K21" s="33"/>
      <c r="L21" s="33"/>
      <c r="M21" s="32"/>
      <c r="N21" s="33"/>
    </row>
    <row r="22" hidden="1" ht="56.25" customHeight="1">
      <c r="A22" s="90"/>
      <c r="B22" s="32"/>
      <c r="C22" s="91" t="s">
        <v>48</v>
      </c>
      <c r="D22" s="32"/>
      <c r="E22" s="32"/>
      <c r="F22" s="32"/>
      <c r="G22" s="33"/>
      <c r="H22" s="32"/>
      <c r="I22" s="33"/>
      <c r="J22" s="33"/>
      <c r="K22" s="33"/>
      <c r="L22" s="33"/>
      <c r="M22" s="32"/>
      <c r="N22" s="33"/>
    </row>
    <row r="23" hidden="1" ht="56.25" customHeight="1">
      <c r="A23" s="90"/>
      <c r="B23" s="32"/>
      <c r="C23" s="91" t="s">
        <v>49</v>
      </c>
      <c r="D23" s="32"/>
      <c r="E23" s="32"/>
      <c r="F23" s="32"/>
      <c r="G23" s="33"/>
      <c r="H23" s="32"/>
      <c r="I23" s="33"/>
      <c r="J23" s="33"/>
      <c r="K23" s="33"/>
      <c r="L23" s="33"/>
      <c r="M23" s="32"/>
      <c r="N23" s="33"/>
    </row>
    <row r="24" hidden="1" ht="75.75" customHeight="1">
      <c r="A24" s="90"/>
      <c r="B24" s="32"/>
      <c r="C24" s="91" t="s">
        <v>50</v>
      </c>
      <c r="D24" s="32"/>
      <c r="E24" s="32"/>
      <c r="F24" s="32"/>
      <c r="G24" s="33"/>
      <c r="H24" s="32"/>
      <c r="I24" s="33"/>
      <c r="J24" s="33"/>
      <c r="K24" s="33"/>
      <c r="L24" s="33"/>
      <c r="M24" s="32"/>
      <c r="N24" s="33"/>
    </row>
    <row r="25" hidden="1" ht="66" customHeight="1">
      <c r="A25" s="90"/>
      <c r="B25" s="32"/>
      <c r="C25" s="91" t="s">
        <v>51</v>
      </c>
      <c r="D25" s="32"/>
      <c r="E25" s="32"/>
      <c r="F25" s="32"/>
      <c r="G25" s="33"/>
      <c r="H25" s="32"/>
      <c r="I25" s="33"/>
      <c r="J25" s="33"/>
      <c r="K25" s="33"/>
      <c r="L25" s="33"/>
      <c r="M25" s="32"/>
      <c r="N25" s="33"/>
    </row>
    <row r="26" hidden="1" ht="56.25" customHeight="1">
      <c r="A26" s="90"/>
      <c r="B26" s="32"/>
      <c r="C26" s="91" t="s">
        <v>52</v>
      </c>
      <c r="D26" s="32"/>
      <c r="E26" s="32"/>
      <c r="F26" s="32"/>
      <c r="G26" s="33"/>
      <c r="H26" s="32"/>
      <c r="I26" s="33"/>
      <c r="J26" s="33"/>
      <c r="K26" s="33"/>
      <c r="L26" s="33"/>
      <c r="M26" s="32"/>
      <c r="N26" s="33"/>
    </row>
    <row r="27" ht="14.25" customHeight="1">
      <c r="A27" s="84"/>
      <c r="B27" s="85"/>
      <c r="C27" s="86"/>
      <c r="D27" s="73"/>
      <c r="E27" s="74"/>
      <c r="F27" s="74"/>
      <c r="G27" s="75"/>
      <c r="H27" s="74"/>
      <c r="I27" s="75"/>
      <c r="J27" s="75"/>
      <c r="K27" s="75"/>
      <c r="L27" s="75"/>
      <c r="M27" s="76"/>
      <c r="N27" s="77"/>
    </row>
    <row r="28" ht="16.5" customHeight="1">
      <c r="A28" s="92" t="s">
        <v>53</v>
      </c>
      <c r="B28" s="93"/>
      <c r="C28" s="94" t="s">
        <v>54</v>
      </c>
      <c r="D28" s="95" t="s">
        <v>55</v>
      </c>
      <c r="E28" s="96"/>
      <c r="F28" s="96">
        <v>1</v>
      </c>
      <c r="G28" s="97"/>
      <c r="H28" s="96">
        <v>1</v>
      </c>
      <c r="I28" s="98"/>
      <c r="J28" s="99"/>
      <c r="K28" s="98"/>
      <c r="L28" s="98"/>
      <c r="M28" s="100">
        <f>IF(ISNUMBER($K28),IF(ISNUMBER($G28),ROUND($K28*$G28,2),ROUND($K28*$F28,2)),IF(ISNUMBER($G28),ROUND($I28*$G28,2),ROUND($I28*$F28,2)))</f>
        <v>0</v>
      </c>
      <c r="N28" s="77"/>
    </row>
    <row r="29" hidden="1" ht="27" customHeight="1">
      <c r="A29" s="90"/>
      <c r="B29" s="32"/>
      <c r="C29" s="91" t="s">
        <v>56</v>
      </c>
      <c r="D29" s="32"/>
      <c r="E29" s="32"/>
      <c r="F29" s="32"/>
      <c r="G29" s="33"/>
      <c r="H29" s="32"/>
      <c r="I29" s="33"/>
      <c r="J29" s="33"/>
      <c r="K29" s="33"/>
      <c r="L29" s="33"/>
      <c r="M29" s="32"/>
      <c r="N29" s="33"/>
    </row>
    <row r="30" hidden="1" ht="46.5" customHeight="1">
      <c r="A30" s="90"/>
      <c r="B30" s="32"/>
      <c r="C30" s="91" t="s">
        <v>57</v>
      </c>
      <c r="D30" s="32"/>
      <c r="E30" s="32"/>
      <c r="F30" s="32"/>
      <c r="G30" s="33"/>
      <c r="H30" s="32"/>
      <c r="I30" s="33"/>
      <c r="J30" s="33"/>
      <c r="K30" s="33"/>
      <c r="L30" s="33"/>
      <c r="M30" s="32"/>
      <c r="N30" s="33"/>
    </row>
    <row r="31" hidden="1" ht="27" customHeight="1">
      <c r="A31" s="90"/>
      <c r="B31" s="32"/>
      <c r="C31" s="91" t="s">
        <v>58</v>
      </c>
      <c r="D31" s="32"/>
      <c r="E31" s="32"/>
      <c r="F31" s="32"/>
      <c r="G31" s="33"/>
      <c r="H31" s="32"/>
      <c r="I31" s="33"/>
      <c r="J31" s="33"/>
      <c r="K31" s="33"/>
      <c r="L31" s="33"/>
      <c r="M31" s="32"/>
      <c r="N31" s="33"/>
    </row>
    <row r="32" hidden="1" ht="15" customHeight="1">
      <c r="A32" s="90"/>
      <c r="B32" s="32"/>
      <c r="C32" s="91"/>
      <c r="D32" s="32"/>
      <c r="E32" s="32"/>
      <c r="F32" s="32"/>
      <c r="G32" s="33"/>
      <c r="H32" s="32"/>
      <c r="I32" s="33"/>
      <c r="J32" s="33"/>
      <c r="K32" s="33"/>
      <c r="L32" s="33"/>
      <c r="M32" s="32"/>
      <c r="N32" s="33"/>
    </row>
    <row r="33" hidden="1" ht="66" customHeight="1">
      <c r="A33" s="90"/>
      <c r="B33" s="32"/>
      <c r="C33" s="91" t="s">
        <v>59</v>
      </c>
      <c r="D33" s="32"/>
      <c r="E33" s="32"/>
      <c r="F33" s="32"/>
      <c r="G33" s="33"/>
      <c r="H33" s="32"/>
      <c r="I33" s="33"/>
      <c r="J33" s="33"/>
      <c r="K33" s="33"/>
      <c r="L33" s="33"/>
      <c r="M33" s="32"/>
      <c r="N33" s="33"/>
    </row>
    <row r="34" hidden="1" ht="15" customHeight="1">
      <c r="A34" s="90"/>
      <c r="B34" s="32"/>
      <c r="C34" s="91"/>
      <c r="D34" s="32"/>
      <c r="E34" s="32"/>
      <c r="F34" s="32"/>
      <c r="G34" s="33"/>
      <c r="H34" s="32"/>
      <c r="I34" s="33"/>
      <c r="J34" s="33"/>
      <c r="K34" s="33"/>
      <c r="L34" s="33"/>
      <c r="M34" s="32"/>
      <c r="N34" s="33"/>
    </row>
    <row r="35" hidden="1" ht="36.75" customHeight="1">
      <c r="A35" s="90"/>
      <c r="B35" s="32"/>
      <c r="C35" s="91" t="s">
        <v>60</v>
      </c>
      <c r="D35" s="32"/>
      <c r="E35" s="32"/>
      <c r="F35" s="32"/>
      <c r="G35" s="33"/>
      <c r="H35" s="32"/>
      <c r="I35" s="33"/>
      <c r="J35" s="33"/>
      <c r="K35" s="33"/>
      <c r="L35" s="33"/>
      <c r="M35" s="32"/>
      <c r="N35" s="33"/>
    </row>
    <row r="36" hidden="1" ht="15" customHeight="1">
      <c r="A36" s="90"/>
      <c r="B36" s="32"/>
      <c r="C36" s="91"/>
      <c r="D36" s="32"/>
      <c r="E36" s="32"/>
      <c r="F36" s="32"/>
      <c r="G36" s="33"/>
      <c r="H36" s="32"/>
      <c r="I36" s="33"/>
      <c r="J36" s="33"/>
      <c r="K36" s="33"/>
      <c r="L36" s="33"/>
      <c r="M36" s="32"/>
      <c r="N36" s="33"/>
    </row>
    <row r="37" hidden="1" ht="17.25" customHeight="1">
      <c r="A37" s="90"/>
      <c r="B37" s="32"/>
      <c r="C37" s="91" t="s">
        <v>61</v>
      </c>
      <c r="D37" s="32"/>
      <c r="E37" s="32"/>
      <c r="F37" s="32"/>
      <c r="G37" s="33"/>
      <c r="H37" s="32"/>
      <c r="I37" s="33"/>
      <c r="J37" s="33"/>
      <c r="K37" s="33"/>
      <c r="L37" s="33"/>
      <c r="M37" s="32"/>
      <c r="N37" s="33"/>
    </row>
    <row r="38" ht="14.25" customHeight="1">
      <c r="A38" s="84"/>
      <c r="B38" s="85"/>
      <c r="C38" s="80"/>
      <c r="D38" s="73"/>
      <c r="E38" s="74"/>
      <c r="F38" s="74"/>
      <c r="G38" s="75"/>
      <c r="H38" s="74"/>
      <c r="I38" s="75"/>
      <c r="J38" s="75"/>
      <c r="K38" s="75"/>
      <c r="L38" s="75"/>
      <c r="M38" s="76"/>
      <c r="N38" s="77"/>
    </row>
    <row r="39" ht="31.5" customHeight="1">
      <c r="A39" s="101" t="s">
        <v>62</v>
      </c>
      <c r="B39" s="102"/>
      <c r="C39" s="102"/>
      <c r="D39" s="102"/>
      <c r="E39" s="102"/>
      <c r="F39" s="102"/>
      <c r="G39" s="102"/>
      <c r="H39" s="102"/>
      <c r="I39" s="102"/>
      <c r="J39" s="33"/>
      <c r="K39" s="33"/>
      <c r="L39" s="33"/>
      <c r="M39" s="103">
        <f>M$28</f>
        <v>0</v>
      </c>
      <c r="N39" s="104"/>
    </row>
    <row r="40" ht="16.5" customHeight="1">
      <c r="A40" s="87" t="s">
        <v>63</v>
      </c>
      <c r="B40" s="88"/>
      <c r="C40" s="89" t="s">
        <v>64</v>
      </c>
      <c r="D40" s="95" t="s">
        <v>65</v>
      </c>
      <c r="E40" s="96"/>
      <c r="F40" s="96">
        <v>0</v>
      </c>
      <c r="G40" s="97"/>
      <c r="H40" s="96">
        <v>1</v>
      </c>
      <c r="I40" s="98"/>
      <c r="J40" s="99"/>
      <c r="K40" s="98"/>
      <c r="L40" s="98"/>
      <c r="M40" s="100">
        <f>IF(ISNUMBER($K40),IF(ISNUMBER($G40),ROUND($K40*$G40,2),ROUND($K40*$F40,2)),IF(ISNUMBER($G40),ROUND($I40*$G40,2),ROUND($I40*$F40,2)))</f>
        <v>0</v>
      </c>
      <c r="N40" s="77"/>
    </row>
    <row r="41" hidden="1" ht="27" customHeight="1">
      <c r="A41" s="90"/>
      <c r="B41" s="32"/>
      <c r="C41" s="91" t="s">
        <v>66</v>
      </c>
      <c r="D41" s="32"/>
      <c r="E41" s="32"/>
      <c r="F41" s="32"/>
      <c r="G41" s="33"/>
      <c r="H41" s="32"/>
      <c r="I41" s="33"/>
      <c r="J41" s="33"/>
      <c r="K41" s="33"/>
      <c r="L41" s="33"/>
      <c r="M41" s="32"/>
      <c r="N41" s="33"/>
    </row>
    <row r="42" hidden="1" ht="27" customHeight="1">
      <c r="A42" s="90"/>
      <c r="B42" s="32"/>
      <c r="C42" s="91" t="s">
        <v>67</v>
      </c>
      <c r="D42" s="32"/>
      <c r="E42" s="32"/>
      <c r="F42" s="32"/>
      <c r="G42" s="33"/>
      <c r="H42" s="32"/>
      <c r="I42" s="33"/>
      <c r="J42" s="33"/>
      <c r="K42" s="33"/>
      <c r="L42" s="33"/>
      <c r="M42" s="32"/>
      <c r="N42" s="33"/>
    </row>
    <row r="43" hidden="1" ht="56.25" customHeight="1">
      <c r="A43" s="90"/>
      <c r="B43" s="32"/>
      <c r="C43" s="91" t="s">
        <v>68</v>
      </c>
      <c r="D43" s="32"/>
      <c r="E43" s="32"/>
      <c r="F43" s="32"/>
      <c r="G43" s="33"/>
      <c r="H43" s="32"/>
      <c r="I43" s="33"/>
      <c r="J43" s="33"/>
      <c r="K43" s="33"/>
      <c r="L43" s="33"/>
      <c r="M43" s="32"/>
      <c r="N43" s="33"/>
    </row>
    <row r="44" hidden="1" ht="17.25" customHeight="1">
      <c r="A44" s="90"/>
      <c r="B44" s="32"/>
      <c r="C44" s="91" t="s">
        <v>69</v>
      </c>
      <c r="D44" s="32"/>
      <c r="E44" s="32"/>
      <c r="F44" s="32"/>
      <c r="G44" s="33"/>
      <c r="H44" s="32"/>
      <c r="I44" s="33"/>
      <c r="J44" s="33"/>
      <c r="K44" s="33"/>
      <c r="L44" s="33"/>
      <c r="M44" s="32"/>
      <c r="N44" s="33"/>
    </row>
    <row r="45" hidden="1" ht="27" customHeight="1">
      <c r="A45" s="90"/>
      <c r="B45" s="32"/>
      <c r="C45" s="91" t="s">
        <v>70</v>
      </c>
      <c r="D45" s="32"/>
      <c r="E45" s="32"/>
      <c r="F45" s="32"/>
      <c r="G45" s="33"/>
      <c r="H45" s="32"/>
      <c r="I45" s="33"/>
      <c r="J45" s="33"/>
      <c r="K45" s="33"/>
      <c r="L45" s="33"/>
      <c r="M45" s="32"/>
      <c r="N45" s="33"/>
    </row>
    <row r="46" hidden="1" ht="27" customHeight="1">
      <c r="A46" s="90"/>
      <c r="B46" s="32"/>
      <c r="C46" s="91" t="s">
        <v>71</v>
      </c>
      <c r="D46" s="32"/>
      <c r="E46" s="32"/>
      <c r="F46" s="32"/>
      <c r="G46" s="33"/>
      <c r="H46" s="32"/>
      <c r="I46" s="33"/>
      <c r="J46" s="33"/>
      <c r="K46" s="33"/>
      <c r="L46" s="33"/>
      <c r="M46" s="32"/>
      <c r="N46" s="33"/>
    </row>
    <row r="47" hidden="1" ht="36.75" customHeight="1">
      <c r="A47" s="90"/>
      <c r="B47" s="32"/>
      <c r="C47" s="91" t="s">
        <v>72</v>
      </c>
      <c r="D47" s="32"/>
      <c r="E47" s="32"/>
      <c r="F47" s="32"/>
      <c r="G47" s="33"/>
      <c r="H47" s="32"/>
      <c r="I47" s="33"/>
      <c r="J47" s="33"/>
      <c r="K47" s="33"/>
      <c r="L47" s="33"/>
      <c r="M47" s="32"/>
      <c r="N47" s="33"/>
    </row>
    <row r="48" hidden="1" ht="36.75" customHeight="1">
      <c r="A48" s="90"/>
      <c r="B48" s="32"/>
      <c r="C48" s="91" t="s">
        <v>73</v>
      </c>
      <c r="D48" s="32"/>
      <c r="E48" s="32"/>
      <c r="F48" s="32"/>
      <c r="G48" s="33"/>
      <c r="H48" s="32"/>
      <c r="I48" s="33"/>
      <c r="J48" s="33"/>
      <c r="K48" s="33"/>
      <c r="L48" s="33"/>
      <c r="M48" s="32"/>
      <c r="N48" s="33"/>
    </row>
    <row r="49" hidden="1" ht="27" customHeight="1">
      <c r="A49" s="90"/>
      <c r="B49" s="32"/>
      <c r="C49" s="91" t="s">
        <v>74</v>
      </c>
      <c r="D49" s="32"/>
      <c r="E49" s="32"/>
      <c r="F49" s="32"/>
      <c r="G49" s="33"/>
      <c r="H49" s="32"/>
      <c r="I49" s="33"/>
      <c r="J49" s="33"/>
      <c r="K49" s="33"/>
      <c r="L49" s="33"/>
      <c r="M49" s="32"/>
      <c r="N49" s="33"/>
    </row>
    <row r="50" hidden="1" ht="17.25" customHeight="1">
      <c r="A50" s="90"/>
      <c r="B50" s="32"/>
      <c r="C50" s="91" t="s">
        <v>75</v>
      </c>
      <c r="D50" s="32"/>
      <c r="E50" s="32"/>
      <c r="F50" s="32"/>
      <c r="G50" s="33"/>
      <c r="H50" s="32"/>
      <c r="I50" s="33"/>
      <c r="J50" s="33"/>
      <c r="K50" s="33"/>
      <c r="L50" s="33"/>
      <c r="M50" s="32"/>
      <c r="N50" s="33"/>
    </row>
    <row r="51" hidden="1" ht="17.25" customHeight="1">
      <c r="A51" s="90"/>
      <c r="B51" s="32"/>
      <c r="C51" s="91" t="s">
        <v>76</v>
      </c>
      <c r="D51" s="32"/>
      <c r="E51" s="32"/>
      <c r="F51" s="32"/>
      <c r="G51" s="33"/>
      <c r="H51" s="32"/>
      <c r="I51" s="33"/>
      <c r="J51" s="33"/>
      <c r="K51" s="33"/>
      <c r="L51" s="33"/>
      <c r="M51" s="32"/>
      <c r="N51" s="33"/>
    </row>
    <row r="52" hidden="1" ht="17.25" customHeight="1">
      <c r="A52" s="90"/>
      <c r="B52" s="32"/>
      <c r="C52" s="91" t="s">
        <v>77</v>
      </c>
      <c r="D52" s="32"/>
      <c r="E52" s="32"/>
      <c r="F52" s="32"/>
      <c r="G52" s="33"/>
      <c r="H52" s="32"/>
      <c r="I52" s="33"/>
      <c r="J52" s="33"/>
      <c r="K52" s="33"/>
      <c r="L52" s="33"/>
      <c r="M52" s="32"/>
      <c r="N52" s="33"/>
    </row>
    <row r="53" hidden="1" ht="17.25" customHeight="1">
      <c r="A53" s="90"/>
      <c r="B53" s="32"/>
      <c r="C53" s="91" t="s">
        <v>78</v>
      </c>
      <c r="D53" s="32"/>
      <c r="E53" s="32"/>
      <c r="F53" s="32"/>
      <c r="G53" s="33"/>
      <c r="H53" s="32"/>
      <c r="I53" s="33"/>
      <c r="J53" s="33"/>
      <c r="K53" s="33"/>
      <c r="L53" s="33"/>
      <c r="M53" s="32"/>
      <c r="N53" s="33"/>
    </row>
    <row r="54" hidden="1" ht="17.25" customHeight="1">
      <c r="A54" s="90"/>
      <c r="B54" s="32"/>
      <c r="C54" s="91" t="s">
        <v>79</v>
      </c>
      <c r="D54" s="32"/>
      <c r="E54" s="32"/>
      <c r="F54" s="32"/>
      <c r="G54" s="33"/>
      <c r="H54" s="32"/>
      <c r="I54" s="33"/>
      <c r="J54" s="33"/>
      <c r="K54" s="33"/>
      <c r="L54" s="33"/>
      <c r="M54" s="32"/>
      <c r="N54" s="33"/>
    </row>
    <row r="55" hidden="1" ht="27" customHeight="1">
      <c r="A55" s="90"/>
      <c r="B55" s="32"/>
      <c r="C55" s="91" t="s">
        <v>80</v>
      </c>
      <c r="D55" s="32"/>
      <c r="E55" s="32"/>
      <c r="F55" s="32"/>
      <c r="G55" s="33"/>
      <c r="H55" s="32"/>
      <c r="I55" s="33"/>
      <c r="J55" s="33"/>
      <c r="K55" s="33"/>
      <c r="L55" s="33"/>
      <c r="M55" s="32"/>
      <c r="N55" s="33"/>
    </row>
    <row r="56" hidden="1" ht="17.25" customHeight="1">
      <c r="A56" s="90"/>
      <c r="B56" s="32"/>
      <c r="C56" s="91" t="s">
        <v>81</v>
      </c>
      <c r="D56" s="32"/>
      <c r="E56" s="32"/>
      <c r="F56" s="32"/>
      <c r="G56" s="33"/>
      <c r="H56" s="32"/>
      <c r="I56" s="33"/>
      <c r="J56" s="33"/>
      <c r="K56" s="33"/>
      <c r="L56" s="33"/>
      <c r="M56" s="32"/>
      <c r="N56" s="33"/>
    </row>
    <row r="57" hidden="1" ht="17.25" customHeight="1">
      <c r="A57" s="90"/>
      <c r="B57" s="32"/>
      <c r="C57" s="91" t="s">
        <v>82</v>
      </c>
      <c r="D57" s="32"/>
      <c r="E57" s="32"/>
      <c r="F57" s="32"/>
      <c r="G57" s="33"/>
      <c r="H57" s="32"/>
      <c r="I57" s="33"/>
      <c r="J57" s="33"/>
      <c r="K57" s="33"/>
      <c r="L57" s="33"/>
      <c r="M57" s="32"/>
      <c r="N57" s="33"/>
    </row>
    <row r="58" hidden="1" ht="17.25" customHeight="1">
      <c r="A58" s="90"/>
      <c r="B58" s="32"/>
      <c r="C58" s="91" t="s">
        <v>83</v>
      </c>
      <c r="D58" s="32"/>
      <c r="E58" s="32"/>
      <c r="F58" s="32"/>
      <c r="G58" s="33"/>
      <c r="H58" s="32"/>
      <c r="I58" s="33"/>
      <c r="J58" s="33"/>
      <c r="K58" s="33"/>
      <c r="L58" s="33"/>
      <c r="M58" s="32"/>
      <c r="N58" s="33"/>
    </row>
    <row r="59" hidden="1" ht="17.25" customHeight="1">
      <c r="A59" s="90"/>
      <c r="B59" s="32"/>
      <c r="C59" s="91" t="s">
        <v>79</v>
      </c>
      <c r="D59" s="32"/>
      <c r="E59" s="32"/>
      <c r="F59" s="32"/>
      <c r="G59" s="33"/>
      <c r="H59" s="32"/>
      <c r="I59" s="33"/>
      <c r="J59" s="33"/>
      <c r="K59" s="33"/>
      <c r="L59" s="33"/>
      <c r="M59" s="32"/>
      <c r="N59" s="33"/>
    </row>
    <row r="60" hidden="1" ht="27" customHeight="1">
      <c r="A60" s="90"/>
      <c r="B60" s="32"/>
      <c r="C60" s="91" t="s">
        <v>84</v>
      </c>
      <c r="D60" s="32"/>
      <c r="E60" s="32"/>
      <c r="F60" s="32"/>
      <c r="G60" s="33"/>
      <c r="H60" s="32"/>
      <c r="I60" s="33"/>
      <c r="J60" s="33"/>
      <c r="K60" s="33"/>
      <c r="L60" s="33"/>
      <c r="M60" s="32"/>
      <c r="N60" s="33"/>
    </row>
    <row r="61" hidden="1" ht="17.25" customHeight="1">
      <c r="A61" s="90"/>
      <c r="B61" s="32"/>
      <c r="C61" s="91" t="s">
        <v>81</v>
      </c>
      <c r="D61" s="32"/>
      <c r="E61" s="32"/>
      <c r="F61" s="32"/>
      <c r="G61" s="33"/>
      <c r="H61" s="32"/>
      <c r="I61" s="33"/>
      <c r="J61" s="33"/>
      <c r="K61" s="33"/>
      <c r="L61" s="33"/>
      <c r="M61" s="32"/>
      <c r="N61" s="33"/>
    </row>
    <row r="62" hidden="1" ht="17.25" customHeight="1">
      <c r="A62" s="90"/>
      <c r="B62" s="32"/>
      <c r="C62" s="91" t="s">
        <v>82</v>
      </c>
      <c r="D62" s="32"/>
      <c r="E62" s="32"/>
      <c r="F62" s="32"/>
      <c r="G62" s="33"/>
      <c r="H62" s="32"/>
      <c r="I62" s="33"/>
      <c r="J62" s="33"/>
      <c r="K62" s="33"/>
      <c r="L62" s="33"/>
      <c r="M62" s="32"/>
      <c r="N62" s="33"/>
    </row>
    <row r="63" hidden="1" ht="17.25" customHeight="1">
      <c r="A63" s="90"/>
      <c r="B63" s="32"/>
      <c r="C63" s="91" t="s">
        <v>83</v>
      </c>
      <c r="D63" s="32"/>
      <c r="E63" s="32"/>
      <c r="F63" s="32"/>
      <c r="G63" s="33"/>
      <c r="H63" s="32"/>
      <c r="I63" s="33"/>
      <c r="J63" s="33"/>
      <c r="K63" s="33"/>
      <c r="L63" s="33"/>
      <c r="M63" s="32"/>
      <c r="N63" s="33"/>
    </row>
    <row r="64" hidden="1" ht="17.25" customHeight="1">
      <c r="A64" s="90"/>
      <c r="B64" s="32"/>
      <c r="C64" s="91" t="s">
        <v>79</v>
      </c>
      <c r="D64" s="32"/>
      <c r="E64" s="32"/>
      <c r="F64" s="32"/>
      <c r="G64" s="33"/>
      <c r="H64" s="32"/>
      <c r="I64" s="33"/>
      <c r="J64" s="33"/>
      <c r="K64" s="33"/>
      <c r="L64" s="33"/>
      <c r="M64" s="32"/>
      <c r="N64" s="33"/>
    </row>
    <row r="65" hidden="1" ht="66" customHeight="1">
      <c r="A65" s="90"/>
      <c r="B65" s="32"/>
      <c r="C65" s="91" t="s">
        <v>85</v>
      </c>
      <c r="D65" s="32"/>
      <c r="E65" s="32"/>
      <c r="F65" s="32"/>
      <c r="G65" s="33"/>
      <c r="H65" s="32"/>
      <c r="I65" s="33"/>
      <c r="J65" s="33"/>
      <c r="K65" s="33"/>
      <c r="L65" s="33"/>
      <c r="M65" s="32"/>
      <c r="N65" s="33"/>
    </row>
    <row r="66" hidden="1" ht="36.75" customHeight="1">
      <c r="A66" s="90"/>
      <c r="B66" s="32"/>
      <c r="C66" s="91" t="s">
        <v>86</v>
      </c>
      <c r="D66" s="32"/>
      <c r="E66" s="32"/>
      <c r="F66" s="32"/>
      <c r="G66" s="33"/>
      <c r="H66" s="32"/>
      <c r="I66" s="33"/>
      <c r="J66" s="33"/>
      <c r="K66" s="33"/>
      <c r="L66" s="33"/>
      <c r="M66" s="32"/>
      <c r="N66" s="33"/>
    </row>
    <row r="67" hidden="1" ht="46.5" customHeight="1">
      <c r="A67" s="90"/>
      <c r="B67" s="32"/>
      <c r="C67" s="91" t="s">
        <v>87</v>
      </c>
      <c r="D67" s="32"/>
      <c r="E67" s="32"/>
      <c r="F67" s="32"/>
      <c r="G67" s="33"/>
      <c r="H67" s="32"/>
      <c r="I67" s="33"/>
      <c r="J67" s="33"/>
      <c r="K67" s="33"/>
      <c r="L67" s="33"/>
      <c r="M67" s="32"/>
      <c r="N67" s="33"/>
    </row>
    <row r="68" hidden="1" ht="36.75" customHeight="1">
      <c r="A68" s="90"/>
      <c r="B68" s="32"/>
      <c r="C68" s="91" t="s">
        <v>88</v>
      </c>
      <c r="D68" s="32"/>
      <c r="E68" s="32"/>
      <c r="F68" s="32"/>
      <c r="G68" s="33"/>
      <c r="H68" s="32"/>
      <c r="I68" s="33"/>
      <c r="J68" s="33"/>
      <c r="K68" s="33"/>
      <c r="L68" s="33"/>
      <c r="M68" s="32"/>
      <c r="N68" s="33"/>
    </row>
    <row r="69" hidden="1" ht="15" customHeight="1">
      <c r="A69" s="90"/>
      <c r="B69" s="32"/>
      <c r="C69" s="91"/>
      <c r="D69" s="32"/>
      <c r="E69" s="32"/>
      <c r="F69" s="32"/>
      <c r="G69" s="33"/>
      <c r="H69" s="32"/>
      <c r="I69" s="33"/>
      <c r="J69" s="33"/>
      <c r="K69" s="33"/>
      <c r="L69" s="33"/>
      <c r="M69" s="32"/>
      <c r="N69" s="33"/>
    </row>
    <row r="70" hidden="1" ht="17.25" customHeight="1">
      <c r="A70" s="90"/>
      <c r="B70" s="32"/>
      <c r="C70" s="91" t="s">
        <v>89</v>
      </c>
      <c r="D70" s="32"/>
      <c r="E70" s="32"/>
      <c r="F70" s="32"/>
      <c r="G70" s="33"/>
      <c r="H70" s="32"/>
      <c r="I70" s="33"/>
      <c r="J70" s="33"/>
      <c r="K70" s="33"/>
      <c r="L70" s="33"/>
      <c r="M70" s="32"/>
      <c r="N70" s="33"/>
    </row>
    <row r="71" ht="14.25" customHeight="1">
      <c r="A71" s="84"/>
      <c r="B71" s="85"/>
      <c r="C71" s="86"/>
      <c r="D71" s="73"/>
      <c r="E71" s="74"/>
      <c r="F71" s="74"/>
      <c r="G71" s="75"/>
      <c r="H71" s="74"/>
      <c r="I71" s="75"/>
      <c r="J71" s="75"/>
      <c r="K71" s="75"/>
      <c r="L71" s="75"/>
      <c r="M71" s="76"/>
      <c r="N71" s="77"/>
    </row>
    <row r="72" ht="45" customHeight="1">
      <c r="A72" s="105" t="s">
        <v>90</v>
      </c>
      <c r="B72" s="106"/>
      <c r="C72" s="106"/>
      <c r="D72" s="106"/>
      <c r="E72" s="106"/>
      <c r="F72" s="106"/>
      <c r="G72" s="106"/>
      <c r="H72" s="106"/>
      <c r="I72" s="107"/>
      <c r="J72" s="33"/>
      <c r="K72" s="33"/>
      <c r="L72" s="33"/>
      <c r="M72" s="108">
        <f>M$28+M$40</f>
        <v>0</v>
      </c>
      <c r="N72" s="109"/>
    </row>
    <row r="73" ht="21" customHeight="1">
      <c r="A73" s="81" t="s">
        <v>91</v>
      </c>
      <c r="B73" s="82"/>
      <c r="C73" s="83" t="s">
        <v>92</v>
      </c>
      <c r="D73" s="73"/>
      <c r="E73" s="74"/>
      <c r="F73" s="74"/>
      <c r="G73" s="75"/>
      <c r="H73" s="74"/>
      <c r="I73" s="75"/>
      <c r="J73" s="75"/>
      <c r="K73" s="75"/>
      <c r="L73" s="75"/>
      <c r="M73" s="76"/>
      <c r="N73" s="77"/>
    </row>
    <row r="74" ht="14.25" customHeight="1">
      <c r="A74" s="84"/>
      <c r="B74" s="85"/>
      <c r="C74" s="86"/>
      <c r="D74" s="73"/>
      <c r="E74" s="74"/>
      <c r="F74" s="74"/>
      <c r="G74" s="75"/>
      <c r="H74" s="74"/>
      <c r="I74" s="75"/>
      <c r="J74" s="75"/>
      <c r="K74" s="75"/>
      <c r="L74" s="75"/>
      <c r="M74" s="76"/>
      <c r="N74" s="77"/>
    </row>
    <row r="75" ht="16.5" customHeight="1">
      <c r="A75" s="87" t="s">
        <v>93</v>
      </c>
      <c r="B75" s="88"/>
      <c r="C75" s="89" t="s">
        <v>94</v>
      </c>
      <c r="D75" s="73"/>
      <c r="E75" s="74"/>
      <c r="F75" s="74"/>
      <c r="G75" s="75"/>
      <c r="H75" s="74"/>
      <c r="I75" s="75"/>
      <c r="J75" s="75"/>
      <c r="K75" s="75"/>
      <c r="L75" s="75"/>
      <c r="M75" s="76"/>
      <c r="N75" s="77"/>
    </row>
    <row r="76" ht="14.25" customHeight="1">
      <c r="A76" s="84"/>
      <c r="B76" s="85"/>
      <c r="C76" s="86"/>
      <c r="D76" s="73"/>
      <c r="E76" s="74"/>
      <c r="F76" s="74"/>
      <c r="G76" s="75"/>
      <c r="H76" s="74"/>
      <c r="I76" s="75"/>
      <c r="J76" s="75"/>
      <c r="K76" s="75"/>
      <c r="L76" s="75"/>
      <c r="M76" s="76"/>
      <c r="N76" s="77"/>
    </row>
    <row r="77" ht="16.5" customHeight="1">
      <c r="A77" s="92" t="s">
        <v>95</v>
      </c>
      <c r="B77" s="93"/>
      <c r="C77" s="94" t="s">
        <v>96</v>
      </c>
      <c r="D77" s="95" t="s">
        <v>65</v>
      </c>
      <c r="E77" s="96"/>
      <c r="F77" s="96">
        <v>0</v>
      </c>
      <c r="G77" s="97"/>
      <c r="H77" s="96">
        <v>1</v>
      </c>
      <c r="I77" s="98"/>
      <c r="J77" s="99"/>
      <c r="K77" s="98"/>
      <c r="L77" s="98"/>
      <c r="M77" s="100">
        <f>IF(ISNUMBER($K77),IF(ISNUMBER($G77),ROUND($K77*$G77,2),ROUND($K77*$F77,2)),IF(ISNUMBER($G77),ROUND($I77*$G77,2),ROUND($I77*$F77,2)))</f>
        <v>0</v>
      </c>
      <c r="N77" s="77"/>
    </row>
    <row r="78" hidden="1" ht="27" customHeight="1">
      <c r="A78" s="90"/>
      <c r="B78" s="32"/>
      <c r="C78" s="91" t="s">
        <v>97</v>
      </c>
      <c r="D78" s="32"/>
      <c r="E78" s="32"/>
      <c r="F78" s="32"/>
      <c r="G78" s="33"/>
      <c r="H78" s="32"/>
      <c r="I78" s="33"/>
      <c r="J78" s="33"/>
      <c r="K78" s="33"/>
      <c r="L78" s="33"/>
      <c r="M78" s="32"/>
      <c r="N78" s="33"/>
    </row>
    <row r="79" hidden="1" ht="15" customHeight="1">
      <c r="A79" s="90"/>
      <c r="B79" s="32"/>
      <c r="C79" s="91"/>
      <c r="D79" s="32"/>
      <c r="E79" s="32"/>
      <c r="F79" s="32"/>
      <c r="G79" s="33"/>
      <c r="H79" s="32"/>
      <c r="I79" s="33"/>
      <c r="J79" s="33"/>
      <c r="K79" s="33"/>
      <c r="L79" s="33"/>
      <c r="M79" s="32"/>
      <c r="N79" s="33"/>
    </row>
    <row r="80" hidden="1" ht="56.25" customHeight="1">
      <c r="A80" s="90"/>
      <c r="B80" s="32"/>
      <c r="C80" s="91" t="s">
        <v>98</v>
      </c>
      <c r="D80" s="32"/>
      <c r="E80" s="32"/>
      <c r="F80" s="32"/>
      <c r="G80" s="33"/>
      <c r="H80" s="32"/>
      <c r="I80" s="33"/>
      <c r="J80" s="33"/>
      <c r="K80" s="33"/>
      <c r="L80" s="33"/>
      <c r="M80" s="32"/>
      <c r="N80" s="33"/>
    </row>
    <row r="81" ht="14.25" customHeight="1">
      <c r="A81" s="84"/>
      <c r="B81" s="85"/>
      <c r="C81" s="80"/>
      <c r="D81" s="73"/>
      <c r="E81" s="74"/>
      <c r="F81" s="74"/>
      <c r="G81" s="75"/>
      <c r="H81" s="74"/>
      <c r="I81" s="75"/>
      <c r="J81" s="75"/>
      <c r="K81" s="75"/>
      <c r="L81" s="75"/>
      <c r="M81" s="76"/>
      <c r="N81" s="77"/>
    </row>
    <row r="82" ht="16.5" customHeight="1">
      <c r="A82" s="92" t="s">
        <v>99</v>
      </c>
      <c r="B82" s="93"/>
      <c r="C82" s="94" t="s">
        <v>100</v>
      </c>
      <c r="D82" s="73"/>
      <c r="E82" s="74"/>
      <c r="F82" s="74"/>
      <c r="G82" s="75"/>
      <c r="H82" s="74"/>
      <c r="I82" s="75"/>
      <c r="J82" s="75"/>
      <c r="K82" s="75"/>
      <c r="L82" s="75"/>
      <c r="M82" s="76"/>
      <c r="N82" s="77"/>
    </row>
    <row r="83" ht="14.25" customHeight="1">
      <c r="A83" s="84"/>
      <c r="B83" s="85"/>
      <c r="C83" s="80"/>
      <c r="D83" s="73"/>
      <c r="E83" s="74"/>
      <c r="F83" s="74"/>
      <c r="G83" s="75"/>
      <c r="H83" s="74"/>
      <c r="I83" s="75"/>
      <c r="J83" s="75"/>
      <c r="K83" s="75"/>
      <c r="L83" s="75"/>
      <c r="M83" s="76"/>
      <c r="N83" s="77"/>
    </row>
    <row r="84" ht="16.5" customHeight="1">
      <c r="A84" s="92" t="s">
        <v>101</v>
      </c>
      <c r="B84" s="93"/>
      <c r="C84" s="110" t="s">
        <v>102</v>
      </c>
      <c r="D84" s="95" t="s">
        <v>103</v>
      </c>
      <c r="E84" s="96"/>
      <c r="F84" s="96">
        <v>7</v>
      </c>
      <c r="G84" s="97"/>
      <c r="H84" s="96">
        <v>1</v>
      </c>
      <c r="I84" s="98"/>
      <c r="J84" s="99"/>
      <c r="K84" s="98"/>
      <c r="L84" s="98"/>
      <c r="M84" s="100">
        <f>IF(ISNUMBER($K84),IF(ISNUMBER($G84),ROUND($K84*$G84,2),ROUND($K84*$F84,2)),IF(ISNUMBER($G84),ROUND($I84*$G84,2),ROUND($I84*$F84,2)))</f>
        <v>0</v>
      </c>
      <c r="N84" s="77"/>
    </row>
    <row r="85" hidden="1" ht="85.5" customHeight="1">
      <c r="A85" s="90"/>
      <c r="B85" s="32"/>
      <c r="C85" s="91" t="s">
        <v>104</v>
      </c>
      <c r="D85" s="32"/>
      <c r="E85" s="32"/>
      <c r="F85" s="32"/>
      <c r="G85" s="33"/>
      <c r="H85" s="32"/>
      <c r="I85" s="33"/>
      <c r="J85" s="33"/>
      <c r="K85" s="33"/>
      <c r="L85" s="33"/>
      <c r="M85" s="32"/>
      <c r="N85" s="33"/>
    </row>
    <row r="86" hidden="1" ht="15" customHeight="1">
      <c r="A86" s="90"/>
      <c r="B86" s="32"/>
      <c r="C86" s="91"/>
      <c r="D86" s="32"/>
      <c r="E86" s="32"/>
      <c r="F86" s="32"/>
      <c r="G86" s="33"/>
      <c r="H86" s="32"/>
      <c r="I86" s="33"/>
      <c r="J86" s="33"/>
      <c r="K86" s="33"/>
      <c r="L86" s="33"/>
      <c r="M86" s="32"/>
      <c r="N86" s="33"/>
    </row>
    <row r="87" hidden="1" ht="17.25" customHeight="1">
      <c r="A87" s="90"/>
      <c r="B87" s="32"/>
      <c r="C87" s="91" t="s">
        <v>105</v>
      </c>
      <c r="D87" s="32"/>
      <c r="E87" s="32"/>
      <c r="F87" s="32"/>
      <c r="G87" s="33"/>
      <c r="H87" s="32"/>
      <c r="I87" s="33"/>
      <c r="J87" s="33"/>
      <c r="K87" s="33"/>
      <c r="L87" s="33"/>
      <c r="M87" s="32"/>
      <c r="N87" s="33"/>
    </row>
    <row r="88" ht="33" customHeight="1">
      <c r="A88" s="111" t="s">
        <v>106</v>
      </c>
      <c r="B88" s="112"/>
      <c r="C88" s="113" t="s">
        <v>107</v>
      </c>
      <c r="D88" s="114"/>
      <c r="E88" s="32"/>
      <c r="F88" s="114"/>
      <c r="G88" s="115"/>
      <c r="H88" s="114"/>
      <c r="I88" s="116"/>
      <c r="J88" s="33"/>
      <c r="K88" s="33"/>
      <c r="L88" s="33"/>
      <c r="M88" s="117"/>
      <c r="N88" s="118"/>
    </row>
    <row r="89" ht="14.25" customHeight="1">
      <c r="A89" s="84"/>
      <c r="B89" s="85"/>
      <c r="C89" s="86"/>
      <c r="D89" s="73"/>
      <c r="E89" s="74"/>
      <c r="F89" s="74"/>
      <c r="G89" s="75"/>
      <c r="H89" s="74"/>
      <c r="I89" s="75"/>
      <c r="J89" s="75"/>
      <c r="K89" s="75"/>
      <c r="L89" s="75"/>
      <c r="M89" s="76"/>
      <c r="N89" s="77"/>
    </row>
    <row r="90" ht="16.5" customHeight="1">
      <c r="A90" s="92" t="s">
        <v>108</v>
      </c>
      <c r="B90" s="93"/>
      <c r="C90" s="110" t="s">
        <v>109</v>
      </c>
      <c r="D90" s="95" t="s">
        <v>103</v>
      </c>
      <c r="E90" s="96"/>
      <c r="F90" s="96">
        <v>1</v>
      </c>
      <c r="G90" s="97"/>
      <c r="H90" s="96">
        <v>1</v>
      </c>
      <c r="I90" s="98"/>
      <c r="J90" s="99"/>
      <c r="K90" s="98"/>
      <c r="L90" s="98"/>
      <c r="M90" s="100">
        <f>IF(ISNUMBER($K90),IF(ISNUMBER($G90),ROUND($K90*$G90,2),ROUND($K90*$F90,2)),IF(ISNUMBER($G90),ROUND($I90*$G90,2),ROUND($I90*$F90,2)))</f>
        <v>0</v>
      </c>
      <c r="N90" s="77"/>
    </row>
    <row r="91" hidden="1" ht="46.5" customHeight="1">
      <c r="A91" s="90"/>
      <c r="B91" s="32"/>
      <c r="C91" s="91" t="s">
        <v>110</v>
      </c>
      <c r="D91" s="32"/>
      <c r="E91" s="32"/>
      <c r="F91" s="32"/>
      <c r="G91" s="33"/>
      <c r="H91" s="32"/>
      <c r="I91" s="33"/>
      <c r="J91" s="33"/>
      <c r="K91" s="33"/>
      <c r="L91" s="33"/>
      <c r="M91" s="32"/>
      <c r="N91" s="33"/>
    </row>
    <row r="92" hidden="1" ht="17.25" customHeight="1">
      <c r="A92" s="90"/>
      <c r="B92" s="32"/>
      <c r="C92" s="91" t="s">
        <v>111</v>
      </c>
      <c r="D92" s="32"/>
      <c r="E92" s="32"/>
      <c r="F92" s="32"/>
      <c r="G92" s="33"/>
      <c r="H92" s="32"/>
      <c r="I92" s="33"/>
      <c r="J92" s="33"/>
      <c r="K92" s="33"/>
      <c r="L92" s="33"/>
      <c r="M92" s="32"/>
      <c r="N92" s="33"/>
    </row>
    <row r="93" hidden="1" ht="27" customHeight="1">
      <c r="A93" s="90"/>
      <c r="B93" s="32"/>
      <c r="C93" s="91" t="s">
        <v>112</v>
      </c>
      <c r="D93" s="32"/>
      <c r="E93" s="32"/>
      <c r="F93" s="32"/>
      <c r="G93" s="33"/>
      <c r="H93" s="32"/>
      <c r="I93" s="33"/>
      <c r="J93" s="33"/>
      <c r="K93" s="33"/>
      <c r="L93" s="33"/>
      <c r="M93" s="32"/>
      <c r="N93" s="33"/>
    </row>
    <row r="94" hidden="1" ht="27" customHeight="1">
      <c r="A94" s="90"/>
      <c r="B94" s="32"/>
      <c r="C94" s="91" t="s">
        <v>113</v>
      </c>
      <c r="D94" s="32"/>
      <c r="E94" s="32"/>
      <c r="F94" s="32"/>
      <c r="G94" s="33"/>
      <c r="H94" s="32"/>
      <c r="I94" s="33"/>
      <c r="J94" s="33"/>
      <c r="K94" s="33"/>
      <c r="L94" s="33"/>
      <c r="M94" s="32"/>
      <c r="N94" s="33"/>
    </row>
    <row r="95" hidden="1" ht="17.25" customHeight="1">
      <c r="A95" s="90"/>
      <c r="B95" s="32"/>
      <c r="C95" s="91" t="s">
        <v>114</v>
      </c>
      <c r="D95" s="32"/>
      <c r="E95" s="32"/>
      <c r="F95" s="32"/>
      <c r="G95" s="33"/>
      <c r="H95" s="32"/>
      <c r="I95" s="33"/>
      <c r="J95" s="33"/>
      <c r="K95" s="33"/>
      <c r="L95" s="33"/>
      <c r="M95" s="32"/>
      <c r="N95" s="33"/>
    </row>
    <row r="96" hidden="1" ht="27" customHeight="1">
      <c r="A96" s="90"/>
      <c r="B96" s="32"/>
      <c r="C96" s="91" t="s">
        <v>115</v>
      </c>
      <c r="D96" s="32"/>
      <c r="E96" s="32"/>
      <c r="F96" s="32"/>
      <c r="G96" s="33"/>
      <c r="H96" s="32"/>
      <c r="I96" s="33"/>
      <c r="J96" s="33"/>
      <c r="K96" s="33"/>
      <c r="L96" s="33"/>
      <c r="M96" s="32"/>
      <c r="N96" s="33"/>
    </row>
    <row r="97" hidden="1" ht="36.75" customHeight="1">
      <c r="A97" s="90"/>
      <c r="B97" s="32"/>
      <c r="C97" s="91" t="s">
        <v>116</v>
      </c>
      <c r="D97" s="32"/>
      <c r="E97" s="32"/>
      <c r="F97" s="32"/>
      <c r="G97" s="33"/>
      <c r="H97" s="32"/>
      <c r="I97" s="33"/>
      <c r="J97" s="33"/>
      <c r="K97" s="33"/>
      <c r="L97" s="33"/>
      <c r="M97" s="32"/>
      <c r="N97" s="33"/>
    </row>
    <row r="98" hidden="1" ht="17.25" customHeight="1">
      <c r="A98" s="90"/>
      <c r="B98" s="32"/>
      <c r="C98" s="91" t="s">
        <v>117</v>
      </c>
      <c r="D98" s="32"/>
      <c r="E98" s="32"/>
      <c r="F98" s="32"/>
      <c r="G98" s="33"/>
      <c r="H98" s="32"/>
      <c r="I98" s="33"/>
      <c r="J98" s="33"/>
      <c r="K98" s="33"/>
      <c r="L98" s="33"/>
      <c r="M98" s="32"/>
      <c r="N98" s="33"/>
    </row>
    <row r="99" hidden="1" ht="17.25" customHeight="1">
      <c r="A99" s="90"/>
      <c r="B99" s="32"/>
      <c r="C99" s="91" t="s">
        <v>118</v>
      </c>
      <c r="D99" s="32"/>
      <c r="E99" s="32"/>
      <c r="F99" s="32"/>
      <c r="G99" s="33"/>
      <c r="H99" s="32"/>
      <c r="I99" s="33"/>
      <c r="J99" s="33"/>
      <c r="K99" s="33"/>
      <c r="L99" s="33"/>
      <c r="M99" s="32"/>
      <c r="N99" s="33"/>
    </row>
    <row r="100" hidden="1" ht="27" customHeight="1">
      <c r="A100" s="90"/>
      <c r="B100" s="32"/>
      <c r="C100" s="91" t="s">
        <v>119</v>
      </c>
      <c r="D100" s="32"/>
      <c r="E100" s="32"/>
      <c r="F100" s="32"/>
      <c r="G100" s="33"/>
      <c r="H100" s="32"/>
      <c r="I100" s="33"/>
      <c r="J100" s="33"/>
      <c r="K100" s="33"/>
      <c r="L100" s="33"/>
      <c r="M100" s="32"/>
      <c r="N100" s="33"/>
    </row>
    <row r="101" hidden="1" ht="27" customHeight="1">
      <c r="A101" s="90"/>
      <c r="B101" s="32"/>
      <c r="C101" s="91" t="s">
        <v>120</v>
      </c>
      <c r="D101" s="32"/>
      <c r="E101" s="32"/>
      <c r="F101" s="32"/>
      <c r="G101" s="33"/>
      <c r="H101" s="32"/>
      <c r="I101" s="33"/>
      <c r="J101" s="33"/>
      <c r="K101" s="33"/>
      <c r="L101" s="33"/>
      <c r="M101" s="32"/>
      <c r="N101" s="33"/>
    </row>
    <row r="102" hidden="1" ht="17.25" customHeight="1">
      <c r="A102" s="90"/>
      <c r="B102" s="32"/>
      <c r="C102" s="91" t="s">
        <v>121</v>
      </c>
      <c r="D102" s="32"/>
      <c r="E102" s="32"/>
      <c r="F102" s="32"/>
      <c r="G102" s="33"/>
      <c r="H102" s="32"/>
      <c r="I102" s="33"/>
      <c r="J102" s="33"/>
      <c r="K102" s="33"/>
      <c r="L102" s="33"/>
      <c r="M102" s="32"/>
      <c r="N102" s="33"/>
    </row>
    <row r="103" hidden="1" ht="17.25" customHeight="1">
      <c r="A103" s="90"/>
      <c r="B103" s="32"/>
      <c r="C103" s="91" t="s">
        <v>122</v>
      </c>
      <c r="D103" s="32"/>
      <c r="E103" s="32"/>
      <c r="F103" s="32"/>
      <c r="G103" s="33"/>
      <c r="H103" s="32"/>
      <c r="I103" s="33"/>
      <c r="J103" s="33"/>
      <c r="K103" s="33"/>
      <c r="L103" s="33"/>
      <c r="M103" s="32"/>
      <c r="N103" s="33"/>
    </row>
    <row r="104" hidden="1" ht="17.25" customHeight="1">
      <c r="A104" s="90"/>
      <c r="B104" s="32"/>
      <c r="C104" s="91" t="s">
        <v>123</v>
      </c>
      <c r="D104" s="32"/>
      <c r="E104" s="32"/>
      <c r="F104" s="32"/>
      <c r="G104" s="33"/>
      <c r="H104" s="32"/>
      <c r="I104" s="33"/>
      <c r="J104" s="33"/>
      <c r="K104" s="33"/>
      <c r="L104" s="33"/>
      <c r="M104" s="32"/>
      <c r="N104" s="33"/>
    </row>
    <row r="105" hidden="1" ht="27" customHeight="1">
      <c r="A105" s="90"/>
      <c r="B105" s="32"/>
      <c r="C105" s="91" t="s">
        <v>124</v>
      </c>
      <c r="D105" s="32"/>
      <c r="E105" s="32"/>
      <c r="F105" s="32"/>
      <c r="G105" s="33"/>
      <c r="H105" s="32"/>
      <c r="I105" s="33"/>
      <c r="J105" s="33"/>
      <c r="K105" s="33"/>
      <c r="L105" s="33"/>
      <c r="M105" s="32"/>
      <c r="N105" s="33"/>
    </row>
    <row r="106" hidden="1" ht="27" customHeight="1">
      <c r="A106" s="90"/>
      <c r="B106" s="32"/>
      <c r="C106" s="91" t="s">
        <v>125</v>
      </c>
      <c r="D106" s="32"/>
      <c r="E106" s="32"/>
      <c r="F106" s="32"/>
      <c r="G106" s="33"/>
      <c r="H106" s="32"/>
      <c r="I106" s="33"/>
      <c r="J106" s="33"/>
      <c r="K106" s="33"/>
      <c r="L106" s="33"/>
      <c r="M106" s="32"/>
      <c r="N106" s="33"/>
    </row>
    <row r="107" hidden="1" ht="27" customHeight="1">
      <c r="A107" s="90"/>
      <c r="B107" s="32"/>
      <c r="C107" s="91" t="s">
        <v>126</v>
      </c>
      <c r="D107" s="32"/>
      <c r="E107" s="32"/>
      <c r="F107" s="32"/>
      <c r="G107" s="33"/>
      <c r="H107" s="32"/>
      <c r="I107" s="33"/>
      <c r="J107" s="33"/>
      <c r="K107" s="33"/>
      <c r="L107" s="33"/>
      <c r="M107" s="32"/>
      <c r="N107" s="33"/>
    </row>
    <row r="108" hidden="1" ht="17.25" customHeight="1">
      <c r="A108" s="90"/>
      <c r="B108" s="32"/>
      <c r="C108" s="91" t="s">
        <v>127</v>
      </c>
      <c r="D108" s="32"/>
      <c r="E108" s="32"/>
      <c r="F108" s="32"/>
      <c r="G108" s="33"/>
      <c r="H108" s="32"/>
      <c r="I108" s="33"/>
      <c r="J108" s="33"/>
      <c r="K108" s="33"/>
      <c r="L108" s="33"/>
      <c r="M108" s="32"/>
      <c r="N108" s="33"/>
    </row>
    <row r="109" hidden="1" ht="17.25" customHeight="1">
      <c r="A109" s="90"/>
      <c r="B109" s="32"/>
      <c r="C109" s="91" t="s">
        <v>105</v>
      </c>
      <c r="D109" s="32"/>
      <c r="E109" s="32"/>
      <c r="F109" s="32"/>
      <c r="G109" s="33"/>
      <c r="H109" s="32"/>
      <c r="I109" s="33"/>
      <c r="J109" s="33"/>
      <c r="K109" s="33"/>
      <c r="L109" s="33"/>
      <c r="M109" s="32"/>
      <c r="N109" s="33"/>
    </row>
    <row r="110" ht="20.25" customHeight="1">
      <c r="A110" s="111" t="s">
        <v>106</v>
      </c>
      <c r="B110" s="112"/>
      <c r="C110" s="113" t="s">
        <v>128</v>
      </c>
      <c r="D110" s="114"/>
      <c r="E110" s="32"/>
      <c r="F110" s="114"/>
      <c r="G110" s="115"/>
      <c r="H110" s="114"/>
      <c r="I110" s="116"/>
      <c r="J110" s="33"/>
      <c r="K110" s="33"/>
      <c r="L110" s="33"/>
      <c r="M110" s="117"/>
      <c r="N110" s="118"/>
    </row>
    <row r="111" ht="14.25" customHeight="1">
      <c r="A111" s="84"/>
      <c r="B111" s="85"/>
      <c r="C111" s="86"/>
      <c r="D111" s="73"/>
      <c r="E111" s="74"/>
      <c r="F111" s="74"/>
      <c r="G111" s="75"/>
      <c r="H111" s="74"/>
      <c r="I111" s="75"/>
      <c r="J111" s="75"/>
      <c r="K111" s="75"/>
      <c r="L111" s="75"/>
      <c r="M111" s="76"/>
      <c r="N111" s="77"/>
    </row>
    <row r="112" ht="16.5" customHeight="1">
      <c r="A112" s="92" t="s">
        <v>129</v>
      </c>
      <c r="B112" s="93"/>
      <c r="C112" s="110" t="s">
        <v>130</v>
      </c>
      <c r="D112" s="95" t="s">
        <v>103</v>
      </c>
      <c r="E112" s="96"/>
      <c r="F112" s="96">
        <v>7</v>
      </c>
      <c r="G112" s="97"/>
      <c r="H112" s="96">
        <v>1</v>
      </c>
      <c r="I112" s="98"/>
      <c r="J112" s="99"/>
      <c r="K112" s="98"/>
      <c r="L112" s="98"/>
      <c r="M112" s="100">
        <f>IF(ISNUMBER($K112),IF(ISNUMBER($G112),ROUND($K112*$G112,2),ROUND($K112*$F112,2)),IF(ISNUMBER($G112),ROUND($I112*$G112,2),ROUND($I112*$F112,2)))</f>
        <v>0</v>
      </c>
      <c r="N112" s="77"/>
    </row>
    <row r="113" hidden="1" ht="75.75" customHeight="1">
      <c r="A113" s="90"/>
      <c r="B113" s="32"/>
      <c r="C113" s="91" t="s">
        <v>131</v>
      </c>
      <c r="D113" s="32"/>
      <c r="E113" s="32"/>
      <c r="F113" s="32"/>
      <c r="G113" s="33"/>
      <c r="H113" s="32"/>
      <c r="I113" s="33"/>
      <c r="J113" s="33"/>
      <c r="K113" s="33"/>
      <c r="L113" s="33"/>
      <c r="M113" s="32"/>
      <c r="N113" s="33"/>
    </row>
    <row r="114" hidden="1" ht="17.25" customHeight="1">
      <c r="A114" s="90"/>
      <c r="B114" s="32"/>
      <c r="C114" s="91" t="s">
        <v>132</v>
      </c>
      <c r="D114" s="32"/>
      <c r="E114" s="32"/>
      <c r="F114" s="32"/>
      <c r="G114" s="33"/>
      <c r="H114" s="32"/>
      <c r="I114" s="33"/>
      <c r="J114" s="33"/>
      <c r="K114" s="33"/>
      <c r="L114" s="33"/>
      <c r="M114" s="32"/>
      <c r="N114" s="33"/>
    </row>
    <row r="115" hidden="1" ht="17.25" customHeight="1">
      <c r="A115" s="90"/>
      <c r="B115" s="32"/>
      <c r="C115" s="91" t="s">
        <v>133</v>
      </c>
      <c r="D115" s="32"/>
      <c r="E115" s="32"/>
      <c r="F115" s="32"/>
      <c r="G115" s="33"/>
      <c r="H115" s="32"/>
      <c r="I115" s="33"/>
      <c r="J115" s="33"/>
      <c r="K115" s="33"/>
      <c r="L115" s="33"/>
      <c r="M115" s="32"/>
      <c r="N115" s="33"/>
    </row>
    <row r="116" hidden="1" ht="17.25" customHeight="1">
      <c r="A116" s="90"/>
      <c r="B116" s="32"/>
      <c r="C116" s="91" t="s">
        <v>134</v>
      </c>
      <c r="D116" s="32"/>
      <c r="E116" s="32"/>
      <c r="F116" s="32"/>
      <c r="G116" s="33"/>
      <c r="H116" s="32"/>
      <c r="I116" s="33"/>
      <c r="J116" s="33"/>
      <c r="K116" s="33"/>
      <c r="L116" s="33"/>
      <c r="M116" s="32"/>
      <c r="N116" s="33"/>
    </row>
    <row r="117" hidden="1" ht="17.25" customHeight="1">
      <c r="A117" s="90"/>
      <c r="B117" s="32"/>
      <c r="C117" s="91" t="s">
        <v>105</v>
      </c>
      <c r="D117" s="32"/>
      <c r="E117" s="32"/>
      <c r="F117" s="32"/>
      <c r="G117" s="33"/>
      <c r="H117" s="32"/>
      <c r="I117" s="33"/>
      <c r="J117" s="33"/>
      <c r="K117" s="33"/>
      <c r="L117" s="33"/>
      <c r="M117" s="32"/>
      <c r="N117" s="33"/>
    </row>
    <row r="118" ht="33" customHeight="1">
      <c r="A118" s="111" t="s">
        <v>106</v>
      </c>
      <c r="B118" s="112"/>
      <c r="C118" s="113" t="s">
        <v>135</v>
      </c>
      <c r="D118" s="114"/>
      <c r="E118" s="32"/>
      <c r="F118" s="114"/>
      <c r="G118" s="115"/>
      <c r="H118" s="114"/>
      <c r="I118" s="116"/>
      <c r="J118" s="33"/>
      <c r="K118" s="33"/>
      <c r="L118" s="33"/>
      <c r="M118" s="117"/>
      <c r="N118" s="118"/>
    </row>
    <row r="119" ht="14.25" customHeight="1">
      <c r="A119" s="84"/>
      <c r="B119" s="85"/>
      <c r="C119" s="86"/>
      <c r="D119" s="73"/>
      <c r="E119" s="74"/>
      <c r="F119" s="74"/>
      <c r="G119" s="75"/>
      <c r="H119" s="74"/>
      <c r="I119" s="75"/>
      <c r="J119" s="75"/>
      <c r="K119" s="75"/>
      <c r="L119" s="75"/>
      <c r="M119" s="76"/>
      <c r="N119" s="77"/>
    </row>
    <row r="120" ht="15" customHeight="1">
      <c r="A120" s="101" t="s">
        <v>136</v>
      </c>
      <c r="B120" s="102"/>
      <c r="C120" s="102"/>
      <c r="D120" s="102"/>
      <c r="E120" s="102"/>
      <c r="F120" s="102"/>
      <c r="G120" s="102"/>
      <c r="H120" s="102"/>
      <c r="I120" s="102"/>
      <c r="J120" s="33"/>
      <c r="K120" s="33"/>
      <c r="L120" s="33"/>
      <c r="M120" s="103">
        <f>M$84+M$90+M$112</f>
        <v>0</v>
      </c>
      <c r="N120" s="104"/>
    </row>
    <row r="121" ht="31.5" customHeight="1">
      <c r="A121" s="101" t="s">
        <v>137</v>
      </c>
      <c r="B121" s="102"/>
      <c r="C121" s="102"/>
      <c r="D121" s="102"/>
      <c r="E121" s="102"/>
      <c r="F121" s="102"/>
      <c r="G121" s="102"/>
      <c r="H121" s="102"/>
      <c r="I121" s="102"/>
      <c r="J121" s="33"/>
      <c r="K121" s="33"/>
      <c r="L121" s="33"/>
      <c r="M121" s="103">
        <f>M$77+M$84+M$90+M$112</f>
        <v>0</v>
      </c>
      <c r="N121" s="104"/>
    </row>
    <row r="122" ht="16.5" customHeight="1">
      <c r="A122" s="87" t="s">
        <v>138</v>
      </c>
      <c r="B122" s="88"/>
      <c r="C122" s="89" t="s">
        <v>139</v>
      </c>
      <c r="D122" s="73"/>
      <c r="E122" s="74"/>
      <c r="F122" s="74"/>
      <c r="G122" s="75"/>
      <c r="H122" s="74"/>
      <c r="I122" s="75"/>
      <c r="J122" s="75"/>
      <c r="K122" s="75"/>
      <c r="L122" s="75"/>
      <c r="M122" s="76"/>
      <c r="N122" s="77"/>
    </row>
    <row r="123" ht="14.25" customHeight="1">
      <c r="A123" s="84"/>
      <c r="B123" s="85"/>
      <c r="C123" s="86"/>
      <c r="D123" s="73"/>
      <c r="E123" s="74"/>
      <c r="F123" s="74"/>
      <c r="G123" s="75"/>
      <c r="H123" s="74"/>
      <c r="I123" s="75"/>
      <c r="J123" s="75"/>
      <c r="K123" s="75"/>
      <c r="L123" s="75"/>
      <c r="M123" s="76"/>
      <c r="N123" s="77"/>
    </row>
    <row r="124" ht="16.5" customHeight="1">
      <c r="A124" s="92" t="s">
        <v>140</v>
      </c>
      <c r="B124" s="93"/>
      <c r="C124" s="94" t="s">
        <v>141</v>
      </c>
      <c r="D124" s="95" t="s">
        <v>142</v>
      </c>
      <c r="E124" s="119"/>
      <c r="F124" s="119">
        <v>1</v>
      </c>
      <c r="G124" s="99"/>
      <c r="H124" s="96">
        <v>1</v>
      </c>
      <c r="I124" s="98"/>
      <c r="J124" s="99"/>
      <c r="K124" s="98"/>
      <c r="L124" s="98"/>
      <c r="M124" s="100">
        <f>IF(ISNUMBER($K124),IF(ISNUMBER($G124),ROUND($K124*$G124,2),ROUND($K124*$F124,2)),IF(ISNUMBER($G124),ROUND($I124*$G124,2),ROUND($I124*$F124,2)))</f>
        <v>0</v>
      </c>
      <c r="N124" s="77"/>
    </row>
    <row r="125" hidden="1" ht="27" customHeight="1">
      <c r="A125" s="90"/>
      <c r="B125" s="32"/>
      <c r="C125" s="91" t="s">
        <v>143</v>
      </c>
      <c r="D125" s="32"/>
      <c r="E125" s="32"/>
      <c r="F125" s="32"/>
      <c r="G125" s="33"/>
      <c r="H125" s="32"/>
      <c r="I125" s="33"/>
      <c r="J125" s="33"/>
      <c r="K125" s="33"/>
      <c r="L125" s="33"/>
      <c r="M125" s="32"/>
      <c r="N125" s="33"/>
    </row>
    <row r="126" hidden="1" ht="15" customHeight="1">
      <c r="A126" s="90"/>
      <c r="B126" s="32"/>
      <c r="C126" s="91"/>
      <c r="D126" s="32"/>
      <c r="E126" s="32"/>
      <c r="F126" s="32"/>
      <c r="G126" s="33"/>
      <c r="H126" s="32"/>
      <c r="I126" s="33"/>
      <c r="J126" s="33"/>
      <c r="K126" s="33"/>
      <c r="L126" s="33"/>
      <c r="M126" s="32"/>
      <c r="N126" s="33"/>
    </row>
    <row r="127" hidden="1" ht="17.25" customHeight="1">
      <c r="A127" s="90"/>
      <c r="B127" s="32"/>
      <c r="C127" s="91" t="s">
        <v>144</v>
      </c>
      <c r="D127" s="32"/>
      <c r="E127" s="32"/>
      <c r="F127" s="32"/>
      <c r="G127" s="33"/>
      <c r="H127" s="32"/>
      <c r="I127" s="33"/>
      <c r="J127" s="33"/>
      <c r="K127" s="33"/>
      <c r="L127" s="33"/>
      <c r="M127" s="32"/>
      <c r="N127" s="33"/>
    </row>
    <row r="128" ht="33" customHeight="1">
      <c r="A128" s="111" t="s">
        <v>106</v>
      </c>
      <c r="B128" s="112"/>
      <c r="C128" s="113" t="s">
        <v>145</v>
      </c>
      <c r="D128" s="114"/>
      <c r="E128" s="32"/>
      <c r="F128" s="114"/>
      <c r="G128" s="115"/>
      <c r="H128" s="114"/>
      <c r="I128" s="116"/>
      <c r="J128" s="33"/>
      <c r="K128" s="33"/>
      <c r="L128" s="33"/>
      <c r="M128" s="117"/>
      <c r="N128" s="118"/>
    </row>
    <row r="129" ht="14.25" customHeight="1">
      <c r="A129" s="84"/>
      <c r="B129" s="85"/>
      <c r="C129" s="80"/>
      <c r="D129" s="73"/>
      <c r="E129" s="74"/>
      <c r="F129" s="74"/>
      <c r="G129" s="75"/>
      <c r="H129" s="74"/>
      <c r="I129" s="75"/>
      <c r="J129" s="75"/>
      <c r="K129" s="75"/>
      <c r="L129" s="75"/>
      <c r="M129" s="76"/>
      <c r="N129" s="77"/>
    </row>
    <row r="130" ht="16.5" customHeight="1">
      <c r="A130" s="92" t="s">
        <v>146</v>
      </c>
      <c r="B130" s="93"/>
      <c r="C130" s="94" t="s">
        <v>147</v>
      </c>
      <c r="D130" s="95" t="s">
        <v>103</v>
      </c>
      <c r="E130" s="96"/>
      <c r="F130" s="96">
        <v>1</v>
      </c>
      <c r="G130" s="97"/>
      <c r="H130" s="96">
        <v>1</v>
      </c>
      <c r="I130" s="98"/>
      <c r="J130" s="99"/>
      <c r="K130" s="98"/>
      <c r="L130" s="98"/>
      <c r="M130" s="100">
        <f>IF(ISNUMBER($K130),IF(ISNUMBER($G130),ROUND($K130*$G130,2),ROUND($K130*$F130,2)),IF(ISNUMBER($G130),ROUND($I130*$G130,2),ROUND($I130*$F130,2)))</f>
        <v>0</v>
      </c>
      <c r="N130" s="77"/>
    </row>
    <row r="131" hidden="1" ht="36.75" customHeight="1">
      <c r="A131" s="90"/>
      <c r="B131" s="32"/>
      <c r="C131" s="91" t="s">
        <v>148</v>
      </c>
      <c r="D131" s="32"/>
      <c r="E131" s="32"/>
      <c r="F131" s="32"/>
      <c r="G131" s="33"/>
      <c r="H131" s="32"/>
      <c r="I131" s="33"/>
      <c r="J131" s="33"/>
      <c r="K131" s="33"/>
      <c r="L131" s="33"/>
      <c r="M131" s="32"/>
      <c r="N131" s="33"/>
    </row>
    <row r="132" hidden="1" ht="27" customHeight="1">
      <c r="A132" s="90"/>
      <c r="B132" s="32"/>
      <c r="C132" s="91" t="s">
        <v>149</v>
      </c>
      <c r="D132" s="32"/>
      <c r="E132" s="32"/>
      <c r="F132" s="32"/>
      <c r="G132" s="33"/>
      <c r="H132" s="32"/>
      <c r="I132" s="33"/>
      <c r="J132" s="33"/>
      <c r="K132" s="33"/>
      <c r="L132" s="33"/>
      <c r="M132" s="32"/>
      <c r="N132" s="33"/>
    </row>
    <row r="133" hidden="1" ht="27" customHeight="1">
      <c r="A133" s="90"/>
      <c r="B133" s="32"/>
      <c r="C133" s="91" t="s">
        <v>150</v>
      </c>
      <c r="D133" s="32"/>
      <c r="E133" s="32"/>
      <c r="F133" s="32"/>
      <c r="G133" s="33"/>
      <c r="H133" s="32"/>
      <c r="I133" s="33"/>
      <c r="J133" s="33"/>
      <c r="K133" s="33"/>
      <c r="L133" s="33"/>
      <c r="M133" s="32"/>
      <c r="N133" s="33"/>
    </row>
    <row r="134" hidden="1" ht="27" customHeight="1">
      <c r="A134" s="90"/>
      <c r="B134" s="32"/>
      <c r="C134" s="91" t="s">
        <v>151</v>
      </c>
      <c r="D134" s="32"/>
      <c r="E134" s="32"/>
      <c r="F134" s="32"/>
      <c r="G134" s="33"/>
      <c r="H134" s="32"/>
      <c r="I134" s="33"/>
      <c r="J134" s="33"/>
      <c r="K134" s="33"/>
      <c r="L134" s="33"/>
      <c r="M134" s="32"/>
      <c r="N134" s="33"/>
    </row>
    <row r="135" hidden="1" ht="17.25" customHeight="1">
      <c r="A135" s="90"/>
      <c r="B135" s="32"/>
      <c r="C135" s="91" t="s">
        <v>152</v>
      </c>
      <c r="D135" s="32"/>
      <c r="E135" s="32"/>
      <c r="F135" s="32"/>
      <c r="G135" s="33"/>
      <c r="H135" s="32"/>
      <c r="I135" s="33"/>
      <c r="J135" s="33"/>
      <c r="K135" s="33"/>
      <c r="L135" s="33"/>
      <c r="M135" s="32"/>
      <c r="N135" s="33"/>
    </row>
    <row r="136" hidden="1" ht="17.25" customHeight="1">
      <c r="A136" s="90"/>
      <c r="B136" s="32"/>
      <c r="C136" s="91" t="s">
        <v>153</v>
      </c>
      <c r="D136" s="32"/>
      <c r="E136" s="32"/>
      <c r="F136" s="32"/>
      <c r="G136" s="33"/>
      <c r="H136" s="32"/>
      <c r="I136" s="33"/>
      <c r="J136" s="33"/>
      <c r="K136" s="33"/>
      <c r="L136" s="33"/>
      <c r="M136" s="32"/>
      <c r="N136" s="33"/>
    </row>
    <row r="137" hidden="1" ht="17.25" customHeight="1">
      <c r="A137" s="90"/>
      <c r="B137" s="32"/>
      <c r="C137" s="91" t="s">
        <v>154</v>
      </c>
      <c r="D137" s="32"/>
      <c r="E137" s="32"/>
      <c r="F137" s="32"/>
      <c r="G137" s="33"/>
      <c r="H137" s="32"/>
      <c r="I137" s="33"/>
      <c r="J137" s="33"/>
      <c r="K137" s="33"/>
      <c r="L137" s="33"/>
      <c r="M137" s="32"/>
      <c r="N137" s="33"/>
    </row>
    <row r="138" hidden="1" ht="17.25" customHeight="1">
      <c r="A138" s="90"/>
      <c r="B138" s="32"/>
      <c r="C138" s="91" t="s">
        <v>155</v>
      </c>
      <c r="D138" s="32"/>
      <c r="E138" s="32"/>
      <c r="F138" s="32"/>
      <c r="G138" s="33"/>
      <c r="H138" s="32"/>
      <c r="I138" s="33"/>
      <c r="J138" s="33"/>
      <c r="K138" s="33"/>
      <c r="L138" s="33"/>
      <c r="M138" s="32"/>
      <c r="N138" s="33"/>
    </row>
    <row r="139" hidden="1" ht="17.25" customHeight="1">
      <c r="A139" s="90"/>
      <c r="B139" s="32"/>
      <c r="C139" s="91" t="s">
        <v>156</v>
      </c>
      <c r="D139" s="32"/>
      <c r="E139" s="32"/>
      <c r="F139" s="32"/>
      <c r="G139" s="33"/>
      <c r="H139" s="32"/>
      <c r="I139" s="33"/>
      <c r="J139" s="33"/>
      <c r="K139" s="33"/>
      <c r="L139" s="33"/>
      <c r="M139" s="32"/>
      <c r="N139" s="33"/>
    </row>
    <row r="140" hidden="1" ht="17.25" customHeight="1">
      <c r="A140" s="90"/>
      <c r="B140" s="32"/>
      <c r="C140" s="91" t="s">
        <v>157</v>
      </c>
      <c r="D140" s="32"/>
      <c r="E140" s="32"/>
      <c r="F140" s="32"/>
      <c r="G140" s="33"/>
      <c r="H140" s="32"/>
      <c r="I140" s="33"/>
      <c r="J140" s="33"/>
      <c r="K140" s="33"/>
      <c r="L140" s="33"/>
      <c r="M140" s="32"/>
      <c r="N140" s="33"/>
    </row>
    <row r="141" hidden="1" ht="17.25" customHeight="1">
      <c r="A141" s="90"/>
      <c r="B141" s="32"/>
      <c r="C141" s="91" t="s">
        <v>158</v>
      </c>
      <c r="D141" s="32"/>
      <c r="E141" s="32"/>
      <c r="F141" s="32"/>
      <c r="G141" s="33"/>
      <c r="H141" s="32"/>
      <c r="I141" s="33"/>
      <c r="J141" s="33"/>
      <c r="K141" s="33"/>
      <c r="L141" s="33"/>
      <c r="M141" s="32"/>
      <c r="N141" s="33"/>
    </row>
    <row r="142" hidden="1" ht="17.25" customHeight="1">
      <c r="A142" s="90"/>
      <c r="B142" s="32"/>
      <c r="C142" s="91" t="s">
        <v>159</v>
      </c>
      <c r="D142" s="32"/>
      <c r="E142" s="32"/>
      <c r="F142" s="32"/>
      <c r="G142" s="33"/>
      <c r="H142" s="32"/>
      <c r="I142" s="33"/>
      <c r="J142" s="33"/>
      <c r="K142" s="33"/>
      <c r="L142" s="33"/>
      <c r="M142" s="32"/>
      <c r="N142" s="33"/>
    </row>
    <row r="143" hidden="1" ht="17.25" customHeight="1">
      <c r="A143" s="90"/>
      <c r="B143" s="32"/>
      <c r="C143" s="91" t="s">
        <v>160</v>
      </c>
      <c r="D143" s="32"/>
      <c r="E143" s="32"/>
      <c r="F143" s="32"/>
      <c r="G143" s="33"/>
      <c r="H143" s="32"/>
      <c r="I143" s="33"/>
      <c r="J143" s="33"/>
      <c r="K143" s="33"/>
      <c r="L143" s="33"/>
      <c r="M143" s="32"/>
      <c r="N143" s="33"/>
    </row>
    <row r="144" hidden="1" ht="17.25" customHeight="1">
      <c r="A144" s="90"/>
      <c r="B144" s="32"/>
      <c r="C144" s="91" t="s">
        <v>161</v>
      </c>
      <c r="D144" s="32"/>
      <c r="E144" s="32"/>
      <c r="F144" s="32"/>
      <c r="G144" s="33"/>
      <c r="H144" s="32"/>
      <c r="I144" s="33"/>
      <c r="J144" s="33"/>
      <c r="K144" s="33"/>
      <c r="L144" s="33"/>
      <c r="M144" s="32"/>
      <c r="N144" s="33"/>
    </row>
    <row r="145" hidden="1" ht="17.25" customHeight="1">
      <c r="A145" s="90"/>
      <c r="B145" s="32"/>
      <c r="C145" s="91" t="s">
        <v>162</v>
      </c>
      <c r="D145" s="32"/>
      <c r="E145" s="32"/>
      <c r="F145" s="32"/>
      <c r="G145" s="33"/>
      <c r="H145" s="32"/>
      <c r="I145" s="33"/>
      <c r="J145" s="33"/>
      <c r="K145" s="33"/>
      <c r="L145" s="33"/>
      <c r="M145" s="32"/>
      <c r="N145" s="33"/>
    </row>
    <row r="146" hidden="1" ht="17.25" customHeight="1">
      <c r="A146" s="90"/>
      <c r="B146" s="32"/>
      <c r="C146" s="91" t="s">
        <v>163</v>
      </c>
      <c r="D146" s="32"/>
      <c r="E146" s="32"/>
      <c r="F146" s="32"/>
      <c r="G146" s="33"/>
      <c r="H146" s="32"/>
      <c r="I146" s="33"/>
      <c r="J146" s="33"/>
      <c r="K146" s="33"/>
      <c r="L146" s="33"/>
      <c r="M146" s="32"/>
      <c r="N146" s="33"/>
    </row>
    <row r="147" hidden="1" ht="17.25" customHeight="1">
      <c r="A147" s="90"/>
      <c r="B147" s="32"/>
      <c r="C147" s="91" t="s">
        <v>164</v>
      </c>
      <c r="D147" s="32"/>
      <c r="E147" s="32"/>
      <c r="F147" s="32"/>
      <c r="G147" s="33"/>
      <c r="H147" s="32"/>
      <c r="I147" s="33"/>
      <c r="J147" s="33"/>
      <c r="K147" s="33"/>
      <c r="L147" s="33"/>
      <c r="M147" s="32"/>
      <c r="N147" s="33"/>
    </row>
    <row r="148" hidden="1" ht="17.25" customHeight="1">
      <c r="A148" s="90"/>
      <c r="B148" s="32"/>
      <c r="C148" s="91" t="s">
        <v>165</v>
      </c>
      <c r="D148" s="32"/>
      <c r="E148" s="32"/>
      <c r="F148" s="32"/>
      <c r="G148" s="33"/>
      <c r="H148" s="32"/>
      <c r="I148" s="33"/>
      <c r="J148" s="33"/>
      <c r="K148" s="33"/>
      <c r="L148" s="33"/>
      <c r="M148" s="32"/>
      <c r="N148" s="33"/>
    </row>
    <row r="149" hidden="1" ht="15" customHeight="1">
      <c r="A149" s="90"/>
      <c r="B149" s="32"/>
      <c r="C149" s="91"/>
      <c r="D149" s="32"/>
      <c r="E149" s="32"/>
      <c r="F149" s="32"/>
      <c r="G149" s="33"/>
      <c r="H149" s="32"/>
      <c r="I149" s="33"/>
      <c r="J149" s="33"/>
      <c r="K149" s="33"/>
      <c r="L149" s="33"/>
      <c r="M149" s="32"/>
      <c r="N149" s="33"/>
    </row>
    <row r="150" hidden="1" ht="17.25" customHeight="1">
      <c r="A150" s="90"/>
      <c r="B150" s="32"/>
      <c r="C150" s="91" t="s">
        <v>105</v>
      </c>
      <c r="D150" s="32"/>
      <c r="E150" s="32"/>
      <c r="F150" s="32"/>
      <c r="G150" s="33"/>
      <c r="H150" s="32"/>
      <c r="I150" s="33"/>
      <c r="J150" s="33"/>
      <c r="K150" s="33"/>
      <c r="L150" s="33"/>
      <c r="M150" s="32"/>
      <c r="N150" s="33"/>
    </row>
    <row r="151" ht="33" customHeight="1">
      <c r="A151" s="111" t="s">
        <v>106</v>
      </c>
      <c r="B151" s="112"/>
      <c r="C151" s="113" t="s">
        <v>166</v>
      </c>
      <c r="D151" s="114"/>
      <c r="E151" s="32"/>
      <c r="F151" s="114"/>
      <c r="G151" s="115"/>
      <c r="H151" s="114"/>
      <c r="I151" s="116"/>
      <c r="J151" s="33"/>
      <c r="K151" s="33"/>
      <c r="L151" s="33"/>
      <c r="M151" s="117"/>
      <c r="N151" s="118"/>
    </row>
    <row r="152" ht="14.25" customHeight="1">
      <c r="A152" s="84"/>
      <c r="B152" s="85"/>
      <c r="C152" s="80"/>
      <c r="D152" s="73"/>
      <c r="E152" s="74"/>
      <c r="F152" s="74"/>
      <c r="G152" s="75"/>
      <c r="H152" s="74"/>
      <c r="I152" s="75"/>
      <c r="J152" s="75"/>
      <c r="K152" s="75"/>
      <c r="L152" s="75"/>
      <c r="M152" s="76"/>
      <c r="N152" s="77"/>
    </row>
    <row r="153" ht="16.5" customHeight="1">
      <c r="A153" s="92" t="s">
        <v>167</v>
      </c>
      <c r="B153" s="93"/>
      <c r="C153" s="94" t="s">
        <v>168</v>
      </c>
      <c r="D153" s="95" t="s">
        <v>169</v>
      </c>
      <c r="E153" s="120"/>
      <c r="F153" s="120">
        <v>20</v>
      </c>
      <c r="G153" s="121"/>
      <c r="H153" s="96">
        <v>1</v>
      </c>
      <c r="I153" s="98"/>
      <c r="J153" s="99"/>
      <c r="K153" s="98"/>
      <c r="L153" s="98"/>
      <c r="M153" s="100">
        <f>IF(ISNUMBER($K153),IF(ISNUMBER($G153),ROUND($K153*$G153,2),ROUND($K153*$F153,2)),IF(ISNUMBER($G153),ROUND($I153*$G153,2),ROUND($I153*$F153,2)))</f>
        <v>0</v>
      </c>
      <c r="N153" s="77"/>
    </row>
    <row r="154" hidden="1" ht="27" customHeight="1">
      <c r="A154" s="90"/>
      <c r="B154" s="32"/>
      <c r="C154" s="91" t="s">
        <v>170</v>
      </c>
      <c r="D154" s="32"/>
      <c r="E154" s="32"/>
      <c r="F154" s="32"/>
      <c r="G154" s="33"/>
      <c r="H154" s="32"/>
      <c r="I154" s="33"/>
      <c r="J154" s="33"/>
      <c r="K154" s="33"/>
      <c r="L154" s="33"/>
      <c r="M154" s="32"/>
      <c r="N154" s="33"/>
    </row>
    <row r="155" hidden="1" ht="27" customHeight="1">
      <c r="A155" s="90"/>
      <c r="B155" s="32"/>
      <c r="C155" s="91" t="s">
        <v>171</v>
      </c>
      <c r="D155" s="32"/>
      <c r="E155" s="32"/>
      <c r="F155" s="32"/>
      <c r="G155" s="33"/>
      <c r="H155" s="32"/>
      <c r="I155" s="33"/>
      <c r="J155" s="33"/>
      <c r="K155" s="33"/>
      <c r="L155" s="33"/>
      <c r="M155" s="32"/>
      <c r="N155" s="33"/>
    </row>
    <row r="156" hidden="1" ht="36.75" customHeight="1">
      <c r="A156" s="90"/>
      <c r="B156" s="32"/>
      <c r="C156" s="91" t="s">
        <v>172</v>
      </c>
      <c r="D156" s="32"/>
      <c r="E156" s="32"/>
      <c r="F156" s="32"/>
      <c r="G156" s="33"/>
      <c r="H156" s="32"/>
      <c r="I156" s="33"/>
      <c r="J156" s="33"/>
      <c r="K156" s="33"/>
      <c r="L156" s="33"/>
      <c r="M156" s="32"/>
      <c r="N156" s="33"/>
    </row>
    <row r="157" hidden="1" ht="27" customHeight="1">
      <c r="A157" s="90"/>
      <c r="B157" s="32"/>
      <c r="C157" s="91" t="s">
        <v>173</v>
      </c>
      <c r="D157" s="32"/>
      <c r="E157" s="32"/>
      <c r="F157" s="32"/>
      <c r="G157" s="33"/>
      <c r="H157" s="32"/>
      <c r="I157" s="33"/>
      <c r="J157" s="33"/>
      <c r="K157" s="33"/>
      <c r="L157" s="33"/>
      <c r="M157" s="32"/>
      <c r="N157" s="33"/>
    </row>
    <row r="158" hidden="1" ht="46.5" customHeight="1">
      <c r="A158" s="90"/>
      <c r="B158" s="32"/>
      <c r="C158" s="91" t="s">
        <v>174</v>
      </c>
      <c r="D158" s="32"/>
      <c r="E158" s="32"/>
      <c r="F158" s="32"/>
      <c r="G158" s="33"/>
      <c r="H158" s="32"/>
      <c r="I158" s="33"/>
      <c r="J158" s="33"/>
      <c r="K158" s="33"/>
      <c r="L158" s="33"/>
      <c r="M158" s="32"/>
      <c r="N158" s="33"/>
    </row>
    <row r="159" hidden="1" ht="46.5" customHeight="1">
      <c r="A159" s="90"/>
      <c r="B159" s="32"/>
      <c r="C159" s="91" t="s">
        <v>175</v>
      </c>
      <c r="D159" s="32"/>
      <c r="E159" s="32"/>
      <c r="F159" s="32"/>
      <c r="G159" s="33"/>
      <c r="H159" s="32"/>
      <c r="I159" s="33"/>
      <c r="J159" s="33"/>
      <c r="K159" s="33"/>
      <c r="L159" s="33"/>
      <c r="M159" s="32"/>
      <c r="N159" s="33"/>
    </row>
    <row r="160" hidden="1" ht="27" customHeight="1">
      <c r="A160" s="90"/>
      <c r="B160" s="32"/>
      <c r="C160" s="91" t="s">
        <v>176</v>
      </c>
      <c r="D160" s="32"/>
      <c r="E160" s="32"/>
      <c r="F160" s="32"/>
      <c r="G160" s="33"/>
      <c r="H160" s="32"/>
      <c r="I160" s="33"/>
      <c r="J160" s="33"/>
      <c r="K160" s="33"/>
      <c r="L160" s="33"/>
      <c r="M160" s="32"/>
      <c r="N160" s="33"/>
    </row>
    <row r="161" hidden="1" ht="15" customHeight="1">
      <c r="A161" s="90"/>
      <c r="B161" s="32"/>
      <c r="C161" s="91"/>
      <c r="D161" s="32"/>
      <c r="E161" s="32"/>
      <c r="F161" s="32"/>
      <c r="G161" s="33"/>
      <c r="H161" s="32"/>
      <c r="I161" s="33"/>
      <c r="J161" s="33"/>
      <c r="K161" s="33"/>
      <c r="L161" s="33"/>
      <c r="M161" s="32"/>
      <c r="N161" s="33"/>
    </row>
    <row r="162" hidden="1" ht="17.25" customHeight="1">
      <c r="A162" s="90"/>
      <c r="B162" s="32"/>
      <c r="C162" s="91" t="s">
        <v>177</v>
      </c>
      <c r="D162" s="32"/>
      <c r="E162" s="32"/>
      <c r="F162" s="32"/>
      <c r="G162" s="33"/>
      <c r="H162" s="32"/>
      <c r="I162" s="33"/>
      <c r="J162" s="33"/>
      <c r="K162" s="33"/>
      <c r="L162" s="33"/>
      <c r="M162" s="32"/>
      <c r="N162" s="33"/>
    </row>
    <row r="163" ht="33" customHeight="1">
      <c r="A163" s="111" t="s">
        <v>106</v>
      </c>
      <c r="B163" s="112"/>
      <c r="C163" s="113" t="s">
        <v>178</v>
      </c>
      <c r="D163" s="114"/>
      <c r="E163" s="32"/>
      <c r="F163" s="114"/>
      <c r="G163" s="115"/>
      <c r="H163" s="114"/>
      <c r="I163" s="116"/>
      <c r="J163" s="33"/>
      <c r="K163" s="33"/>
      <c r="L163" s="33"/>
      <c r="M163" s="117"/>
      <c r="N163" s="118"/>
    </row>
    <row r="164" ht="14.25" customHeight="1">
      <c r="A164" s="84"/>
      <c r="B164" s="85"/>
      <c r="C164" s="80"/>
      <c r="D164" s="73"/>
      <c r="E164" s="74"/>
      <c r="F164" s="74"/>
      <c r="G164" s="75"/>
      <c r="H164" s="74"/>
      <c r="I164" s="75"/>
      <c r="J164" s="75"/>
      <c r="K164" s="75"/>
      <c r="L164" s="75"/>
      <c r="M164" s="76"/>
      <c r="N164" s="77"/>
    </row>
    <row r="165" ht="16.5" customHeight="1">
      <c r="A165" s="92" t="s">
        <v>179</v>
      </c>
      <c r="B165" s="93"/>
      <c r="C165" s="94" t="s">
        <v>180</v>
      </c>
      <c r="D165" s="95" t="s">
        <v>169</v>
      </c>
      <c r="E165" s="120"/>
      <c r="F165" s="120">
        <v>20</v>
      </c>
      <c r="G165" s="121"/>
      <c r="H165" s="96">
        <v>1</v>
      </c>
      <c r="I165" s="98"/>
      <c r="J165" s="99"/>
      <c r="K165" s="98"/>
      <c r="L165" s="98"/>
      <c r="M165" s="100">
        <f>IF(ISNUMBER($K165),IF(ISNUMBER($G165),ROUND($K165*$G165,2),ROUND($K165*$F165,2)),IF(ISNUMBER($G165),ROUND($I165*$G165,2),ROUND($I165*$F165,2)))</f>
        <v>0</v>
      </c>
      <c r="N165" s="77"/>
    </row>
    <row r="166" hidden="1" ht="27" customHeight="1">
      <c r="A166" s="90"/>
      <c r="B166" s="32"/>
      <c r="C166" s="91" t="s">
        <v>181</v>
      </c>
      <c r="D166" s="32"/>
      <c r="E166" s="32"/>
      <c r="F166" s="32"/>
      <c r="G166" s="33"/>
      <c r="H166" s="32"/>
      <c r="I166" s="33"/>
      <c r="J166" s="33"/>
      <c r="K166" s="33"/>
      <c r="L166" s="33"/>
      <c r="M166" s="32"/>
      <c r="N166" s="33"/>
    </row>
    <row r="167" hidden="1" ht="17.25" customHeight="1">
      <c r="A167" s="90"/>
      <c r="B167" s="32"/>
      <c r="C167" s="91" t="s">
        <v>182</v>
      </c>
      <c r="D167" s="32"/>
      <c r="E167" s="32"/>
      <c r="F167" s="32"/>
      <c r="G167" s="33"/>
      <c r="H167" s="32"/>
      <c r="I167" s="33"/>
      <c r="J167" s="33"/>
      <c r="K167" s="33"/>
      <c r="L167" s="33"/>
      <c r="M167" s="32"/>
      <c r="N167" s="33"/>
    </row>
    <row r="168" hidden="1" ht="17.25" customHeight="1">
      <c r="A168" s="90"/>
      <c r="B168" s="32"/>
      <c r="C168" s="91" t="s">
        <v>183</v>
      </c>
      <c r="D168" s="32"/>
      <c r="E168" s="32"/>
      <c r="F168" s="32"/>
      <c r="G168" s="33"/>
      <c r="H168" s="32"/>
      <c r="I168" s="33"/>
      <c r="J168" s="33"/>
      <c r="K168" s="33"/>
      <c r="L168" s="33"/>
      <c r="M168" s="32"/>
      <c r="N168" s="33"/>
    </row>
    <row r="169" hidden="1" ht="27" customHeight="1">
      <c r="A169" s="90"/>
      <c r="B169" s="32"/>
      <c r="C169" s="91" t="s">
        <v>184</v>
      </c>
      <c r="D169" s="32"/>
      <c r="E169" s="32"/>
      <c r="F169" s="32"/>
      <c r="G169" s="33"/>
      <c r="H169" s="32"/>
      <c r="I169" s="33"/>
      <c r="J169" s="33"/>
      <c r="K169" s="33"/>
      <c r="L169" s="33"/>
      <c r="M169" s="32"/>
      <c r="N169" s="33"/>
    </row>
    <row r="170" hidden="1" ht="27" customHeight="1">
      <c r="A170" s="90"/>
      <c r="B170" s="32"/>
      <c r="C170" s="91" t="s">
        <v>185</v>
      </c>
      <c r="D170" s="32"/>
      <c r="E170" s="32"/>
      <c r="F170" s="32"/>
      <c r="G170" s="33"/>
      <c r="H170" s="32"/>
      <c r="I170" s="33"/>
      <c r="J170" s="33"/>
      <c r="K170" s="33"/>
      <c r="L170" s="33"/>
      <c r="M170" s="32"/>
      <c r="N170" s="33"/>
    </row>
    <row r="171" hidden="1" ht="27" customHeight="1">
      <c r="A171" s="90"/>
      <c r="B171" s="32"/>
      <c r="C171" s="91" t="s">
        <v>186</v>
      </c>
      <c r="D171" s="32"/>
      <c r="E171" s="32"/>
      <c r="F171" s="32"/>
      <c r="G171" s="33"/>
      <c r="H171" s="32"/>
      <c r="I171" s="33"/>
      <c r="J171" s="33"/>
      <c r="K171" s="33"/>
      <c r="L171" s="33"/>
      <c r="M171" s="32"/>
      <c r="N171" s="33"/>
    </row>
    <row r="172" hidden="1" ht="36.75" customHeight="1">
      <c r="A172" s="90"/>
      <c r="B172" s="32"/>
      <c r="C172" s="91" t="s">
        <v>187</v>
      </c>
      <c r="D172" s="32"/>
      <c r="E172" s="32"/>
      <c r="F172" s="32"/>
      <c r="G172" s="33"/>
      <c r="H172" s="32"/>
      <c r="I172" s="33"/>
      <c r="J172" s="33"/>
      <c r="K172" s="33"/>
      <c r="L172" s="33"/>
      <c r="M172" s="32"/>
      <c r="N172" s="33"/>
    </row>
    <row r="173" hidden="1" ht="27" customHeight="1">
      <c r="A173" s="90"/>
      <c r="B173" s="32"/>
      <c r="C173" s="91" t="s">
        <v>188</v>
      </c>
      <c r="D173" s="32"/>
      <c r="E173" s="32"/>
      <c r="F173" s="32"/>
      <c r="G173" s="33"/>
      <c r="H173" s="32"/>
      <c r="I173" s="33"/>
      <c r="J173" s="33"/>
      <c r="K173" s="33"/>
      <c r="L173" s="33"/>
      <c r="M173" s="32"/>
      <c r="N173" s="33"/>
    </row>
    <row r="174" hidden="1" ht="36.75" customHeight="1">
      <c r="A174" s="90"/>
      <c r="B174" s="32"/>
      <c r="C174" s="91" t="s">
        <v>189</v>
      </c>
      <c r="D174" s="32"/>
      <c r="E174" s="32"/>
      <c r="F174" s="32"/>
      <c r="G174" s="33"/>
      <c r="H174" s="32"/>
      <c r="I174" s="33"/>
      <c r="J174" s="33"/>
      <c r="K174" s="33"/>
      <c r="L174" s="33"/>
      <c r="M174" s="32"/>
      <c r="N174" s="33"/>
    </row>
    <row r="175" hidden="1" ht="27" customHeight="1">
      <c r="A175" s="90"/>
      <c r="B175" s="32"/>
      <c r="C175" s="91" t="s">
        <v>190</v>
      </c>
      <c r="D175" s="32"/>
      <c r="E175" s="32"/>
      <c r="F175" s="32"/>
      <c r="G175" s="33"/>
      <c r="H175" s="32"/>
      <c r="I175" s="33"/>
      <c r="J175" s="33"/>
      <c r="K175" s="33"/>
      <c r="L175" s="33"/>
      <c r="M175" s="32"/>
      <c r="N175" s="33"/>
    </row>
    <row r="176" hidden="1" ht="17.25" customHeight="1">
      <c r="A176" s="90"/>
      <c r="B176" s="32"/>
      <c r="C176" s="91" t="s">
        <v>191</v>
      </c>
      <c r="D176" s="32"/>
      <c r="E176" s="32"/>
      <c r="F176" s="32"/>
      <c r="G176" s="33"/>
      <c r="H176" s="32"/>
      <c r="I176" s="33"/>
      <c r="J176" s="33"/>
      <c r="K176" s="33"/>
      <c r="L176" s="33"/>
      <c r="M176" s="32"/>
      <c r="N176" s="33"/>
    </row>
    <row r="177" hidden="1" ht="27" customHeight="1">
      <c r="A177" s="90"/>
      <c r="B177" s="32"/>
      <c r="C177" s="91" t="s">
        <v>192</v>
      </c>
      <c r="D177" s="32"/>
      <c r="E177" s="32"/>
      <c r="F177" s="32"/>
      <c r="G177" s="33"/>
      <c r="H177" s="32"/>
      <c r="I177" s="33"/>
      <c r="J177" s="33"/>
      <c r="K177" s="33"/>
      <c r="L177" s="33"/>
      <c r="M177" s="32"/>
      <c r="N177" s="33"/>
    </row>
    <row r="178" hidden="1" ht="27" customHeight="1">
      <c r="A178" s="90"/>
      <c r="B178" s="32"/>
      <c r="C178" s="91" t="s">
        <v>193</v>
      </c>
      <c r="D178" s="32"/>
      <c r="E178" s="32"/>
      <c r="F178" s="32"/>
      <c r="G178" s="33"/>
      <c r="H178" s="32"/>
      <c r="I178" s="33"/>
      <c r="J178" s="33"/>
      <c r="K178" s="33"/>
      <c r="L178" s="33"/>
      <c r="M178" s="32"/>
      <c r="N178" s="33"/>
    </row>
    <row r="179" hidden="1" ht="17.25" customHeight="1">
      <c r="A179" s="90"/>
      <c r="B179" s="32"/>
      <c r="C179" s="91" t="s">
        <v>177</v>
      </c>
      <c r="D179" s="32"/>
      <c r="E179" s="32"/>
      <c r="F179" s="32"/>
      <c r="G179" s="33"/>
      <c r="H179" s="32"/>
      <c r="I179" s="33"/>
      <c r="J179" s="33"/>
      <c r="K179" s="33"/>
      <c r="L179" s="33"/>
      <c r="M179" s="32"/>
      <c r="N179" s="33"/>
    </row>
    <row r="180" ht="33" customHeight="1">
      <c r="A180" s="111" t="s">
        <v>106</v>
      </c>
      <c r="B180" s="112"/>
      <c r="C180" s="113" t="s">
        <v>194</v>
      </c>
      <c r="D180" s="114"/>
      <c r="E180" s="32"/>
      <c r="F180" s="114"/>
      <c r="G180" s="115"/>
      <c r="H180" s="114"/>
      <c r="I180" s="116"/>
      <c r="J180" s="33"/>
      <c r="K180" s="33"/>
      <c r="L180" s="33"/>
      <c r="M180" s="117"/>
      <c r="N180" s="118"/>
    </row>
    <row r="181" ht="14.25" customHeight="1">
      <c r="A181" s="84"/>
      <c r="B181" s="85"/>
      <c r="C181" s="80"/>
      <c r="D181" s="73"/>
      <c r="E181" s="74"/>
      <c r="F181" s="74"/>
      <c r="G181" s="75"/>
      <c r="H181" s="74"/>
      <c r="I181" s="75"/>
      <c r="J181" s="75"/>
      <c r="K181" s="75"/>
      <c r="L181" s="75"/>
      <c r="M181" s="76"/>
      <c r="N181" s="77"/>
    </row>
    <row r="182" ht="16.5" customHeight="1">
      <c r="A182" s="92" t="s">
        <v>195</v>
      </c>
      <c r="B182" s="93"/>
      <c r="C182" s="94" t="s">
        <v>196</v>
      </c>
      <c r="D182" s="73"/>
      <c r="E182" s="74"/>
      <c r="F182" s="74"/>
      <c r="G182" s="75"/>
      <c r="H182" s="74"/>
      <c r="I182" s="75"/>
      <c r="J182" s="75"/>
      <c r="K182" s="75"/>
      <c r="L182" s="75"/>
      <c r="M182" s="76"/>
      <c r="N182" s="77"/>
    </row>
    <row r="183" ht="14.25" customHeight="1">
      <c r="A183" s="84"/>
      <c r="B183" s="85"/>
      <c r="C183" s="80"/>
      <c r="D183" s="73"/>
      <c r="E183" s="74"/>
      <c r="F183" s="74"/>
      <c r="G183" s="75"/>
      <c r="H183" s="74"/>
      <c r="I183" s="75"/>
      <c r="J183" s="75"/>
      <c r="K183" s="75"/>
      <c r="L183" s="75"/>
      <c r="M183" s="76"/>
      <c r="N183" s="77"/>
    </row>
    <row r="184" ht="16.5" customHeight="1">
      <c r="A184" s="92" t="s">
        <v>197</v>
      </c>
      <c r="B184" s="93"/>
      <c r="C184" s="110" t="s">
        <v>198</v>
      </c>
      <c r="D184" s="95" t="s">
        <v>103</v>
      </c>
      <c r="E184" s="96"/>
      <c r="F184" s="96">
        <v>1</v>
      </c>
      <c r="G184" s="97"/>
      <c r="H184" s="96">
        <v>1</v>
      </c>
      <c r="I184" s="98"/>
      <c r="J184" s="99"/>
      <c r="K184" s="98"/>
      <c r="L184" s="98"/>
      <c r="M184" s="100">
        <f>IF(ISNUMBER($K184),IF(ISNUMBER($G184),ROUND($K184*$G184,2),ROUND($K184*$F184,2)),IF(ISNUMBER($G184),ROUND($I184*$G184,2),ROUND($I184*$F184,2)))</f>
        <v>0</v>
      </c>
      <c r="N184" s="77"/>
    </row>
    <row r="185" hidden="1" ht="46.5" customHeight="1">
      <c r="A185" s="90"/>
      <c r="B185" s="32"/>
      <c r="C185" s="91" t="s">
        <v>199</v>
      </c>
      <c r="D185" s="32"/>
      <c r="E185" s="32"/>
      <c r="F185" s="32"/>
      <c r="G185" s="33"/>
      <c r="H185" s="32"/>
      <c r="I185" s="33"/>
      <c r="J185" s="33"/>
      <c r="K185" s="33"/>
      <c r="L185" s="33"/>
      <c r="M185" s="32"/>
      <c r="N185" s="33"/>
    </row>
    <row r="186" hidden="1" ht="17.25" customHeight="1">
      <c r="A186" s="90"/>
      <c r="B186" s="32"/>
      <c r="C186" s="91" t="s">
        <v>200</v>
      </c>
      <c r="D186" s="32"/>
      <c r="E186" s="32"/>
      <c r="F186" s="32"/>
      <c r="G186" s="33"/>
      <c r="H186" s="32"/>
      <c r="I186" s="33"/>
      <c r="J186" s="33"/>
      <c r="K186" s="33"/>
      <c r="L186" s="33"/>
      <c r="M186" s="32"/>
      <c r="N186" s="33"/>
    </row>
    <row r="187" hidden="1" ht="17.25" customHeight="1">
      <c r="A187" s="90"/>
      <c r="B187" s="32"/>
      <c r="C187" s="91" t="s">
        <v>201</v>
      </c>
      <c r="D187" s="32"/>
      <c r="E187" s="32"/>
      <c r="F187" s="32"/>
      <c r="G187" s="33"/>
      <c r="H187" s="32"/>
      <c r="I187" s="33"/>
      <c r="J187" s="33"/>
      <c r="K187" s="33"/>
      <c r="L187" s="33"/>
      <c r="M187" s="32"/>
      <c r="N187" s="33"/>
    </row>
    <row r="188" hidden="1" ht="27" customHeight="1">
      <c r="A188" s="90"/>
      <c r="B188" s="32"/>
      <c r="C188" s="91" t="s">
        <v>202</v>
      </c>
      <c r="D188" s="32"/>
      <c r="E188" s="32"/>
      <c r="F188" s="32"/>
      <c r="G188" s="33"/>
      <c r="H188" s="32"/>
      <c r="I188" s="33"/>
      <c r="J188" s="33"/>
      <c r="K188" s="33"/>
      <c r="L188" s="33"/>
      <c r="M188" s="32"/>
      <c r="N188" s="33"/>
    </row>
    <row r="189" hidden="1" ht="17.25" customHeight="1">
      <c r="A189" s="90"/>
      <c r="B189" s="32"/>
      <c r="C189" s="91" t="s">
        <v>203</v>
      </c>
      <c r="D189" s="32"/>
      <c r="E189" s="32"/>
      <c r="F189" s="32"/>
      <c r="G189" s="33"/>
      <c r="H189" s="32"/>
      <c r="I189" s="33"/>
      <c r="J189" s="33"/>
      <c r="K189" s="33"/>
      <c r="L189" s="33"/>
      <c r="M189" s="32"/>
      <c r="N189" s="33"/>
    </row>
    <row r="190" hidden="1" ht="15" customHeight="1">
      <c r="A190" s="90"/>
      <c r="B190" s="32"/>
      <c r="C190" s="91"/>
      <c r="D190" s="32"/>
      <c r="E190" s="32"/>
      <c r="F190" s="32"/>
      <c r="G190" s="33"/>
      <c r="H190" s="32"/>
      <c r="I190" s="33"/>
      <c r="J190" s="33"/>
      <c r="K190" s="33"/>
      <c r="L190" s="33"/>
      <c r="M190" s="32"/>
      <c r="N190" s="33"/>
    </row>
    <row r="191" hidden="1" ht="17.25" customHeight="1">
      <c r="A191" s="90"/>
      <c r="B191" s="32"/>
      <c r="C191" s="91" t="s">
        <v>105</v>
      </c>
      <c r="D191" s="32"/>
      <c r="E191" s="32"/>
      <c r="F191" s="32"/>
      <c r="G191" s="33"/>
      <c r="H191" s="32"/>
      <c r="I191" s="33"/>
      <c r="J191" s="33"/>
      <c r="K191" s="33"/>
      <c r="L191" s="33"/>
      <c r="M191" s="32"/>
      <c r="N191" s="33"/>
    </row>
    <row r="192" ht="20.25" customHeight="1">
      <c r="A192" s="111" t="s">
        <v>106</v>
      </c>
      <c r="B192" s="112"/>
      <c r="C192" s="113" t="s">
        <v>204</v>
      </c>
      <c r="D192" s="114"/>
      <c r="E192" s="32"/>
      <c r="F192" s="114"/>
      <c r="G192" s="115"/>
      <c r="H192" s="114"/>
      <c r="I192" s="116"/>
      <c r="J192" s="33"/>
      <c r="K192" s="33"/>
      <c r="L192" s="33"/>
      <c r="M192" s="117"/>
      <c r="N192" s="118"/>
    </row>
    <row r="193" ht="14.25" customHeight="1">
      <c r="A193" s="84"/>
      <c r="B193" s="85"/>
      <c r="C193" s="86"/>
      <c r="D193" s="73"/>
      <c r="E193" s="74"/>
      <c r="F193" s="74"/>
      <c r="G193" s="75"/>
      <c r="H193" s="74"/>
      <c r="I193" s="75"/>
      <c r="J193" s="75"/>
      <c r="K193" s="75"/>
      <c r="L193" s="75"/>
      <c r="M193" s="76"/>
      <c r="N193" s="77"/>
    </row>
    <row r="194" ht="16.5" customHeight="1">
      <c r="A194" s="92" t="s">
        <v>205</v>
      </c>
      <c r="B194" s="93"/>
      <c r="C194" s="110" t="s">
        <v>206</v>
      </c>
      <c r="D194" s="95" t="s">
        <v>103</v>
      </c>
      <c r="E194" s="96"/>
      <c r="F194" s="96">
        <v>1</v>
      </c>
      <c r="G194" s="97"/>
      <c r="H194" s="96">
        <v>1</v>
      </c>
      <c r="I194" s="98"/>
      <c r="J194" s="99"/>
      <c r="K194" s="98"/>
      <c r="L194" s="98"/>
      <c r="M194" s="100">
        <f>IF(ISNUMBER($K194),IF(ISNUMBER($G194),ROUND($K194*$G194,2),ROUND($K194*$F194,2)),IF(ISNUMBER($G194),ROUND($I194*$G194,2),ROUND($I194*$F194,2)))</f>
        <v>0</v>
      </c>
      <c r="N194" s="77"/>
    </row>
    <row r="195" hidden="1" ht="36.75" customHeight="1">
      <c r="A195" s="90"/>
      <c r="B195" s="32"/>
      <c r="C195" s="91" t="s">
        <v>207</v>
      </c>
      <c r="D195" s="32"/>
      <c r="E195" s="32"/>
      <c r="F195" s="32"/>
      <c r="G195" s="33"/>
      <c r="H195" s="32"/>
      <c r="I195" s="33"/>
      <c r="J195" s="33"/>
      <c r="K195" s="33"/>
      <c r="L195" s="33"/>
      <c r="M195" s="32"/>
      <c r="N195" s="33"/>
    </row>
    <row r="196" hidden="1" ht="27" customHeight="1">
      <c r="A196" s="90"/>
      <c r="B196" s="32"/>
      <c r="C196" s="91" t="s">
        <v>208</v>
      </c>
      <c r="D196" s="32"/>
      <c r="E196" s="32"/>
      <c r="F196" s="32"/>
      <c r="G196" s="33"/>
      <c r="H196" s="32"/>
      <c r="I196" s="33"/>
      <c r="J196" s="33"/>
      <c r="K196" s="33"/>
      <c r="L196" s="33"/>
      <c r="M196" s="32"/>
      <c r="N196" s="33"/>
    </row>
    <row r="197" hidden="1" ht="17.25" customHeight="1">
      <c r="A197" s="90"/>
      <c r="B197" s="32"/>
      <c r="C197" s="91" t="s">
        <v>209</v>
      </c>
      <c r="D197" s="32"/>
      <c r="E197" s="32"/>
      <c r="F197" s="32"/>
      <c r="G197" s="33"/>
      <c r="H197" s="32"/>
      <c r="I197" s="33"/>
      <c r="J197" s="33"/>
      <c r="K197" s="33"/>
      <c r="L197" s="33"/>
      <c r="M197" s="32"/>
      <c r="N197" s="33"/>
    </row>
    <row r="198" hidden="1" ht="17.25" customHeight="1">
      <c r="A198" s="90"/>
      <c r="B198" s="32"/>
      <c r="C198" s="91" t="s">
        <v>210</v>
      </c>
      <c r="D198" s="32"/>
      <c r="E198" s="32"/>
      <c r="F198" s="32"/>
      <c r="G198" s="33"/>
      <c r="H198" s="32"/>
      <c r="I198" s="33"/>
      <c r="J198" s="33"/>
      <c r="K198" s="33"/>
      <c r="L198" s="33"/>
      <c r="M198" s="32"/>
      <c r="N198" s="33"/>
    </row>
    <row r="199" hidden="1" ht="17.25" customHeight="1">
      <c r="A199" s="90"/>
      <c r="B199" s="32"/>
      <c r="C199" s="91" t="s">
        <v>211</v>
      </c>
      <c r="D199" s="32"/>
      <c r="E199" s="32"/>
      <c r="F199" s="32"/>
      <c r="G199" s="33"/>
      <c r="H199" s="32"/>
      <c r="I199" s="33"/>
      <c r="J199" s="33"/>
      <c r="K199" s="33"/>
      <c r="L199" s="33"/>
      <c r="M199" s="32"/>
      <c r="N199" s="33"/>
    </row>
    <row r="200" hidden="1" ht="17.25" customHeight="1">
      <c r="A200" s="90"/>
      <c r="B200" s="32"/>
      <c r="C200" s="91" t="s">
        <v>212</v>
      </c>
      <c r="D200" s="32"/>
      <c r="E200" s="32"/>
      <c r="F200" s="32"/>
      <c r="G200" s="33"/>
      <c r="H200" s="32"/>
      <c r="I200" s="33"/>
      <c r="J200" s="33"/>
      <c r="K200" s="33"/>
      <c r="L200" s="33"/>
      <c r="M200" s="32"/>
      <c r="N200" s="33"/>
    </row>
    <row r="201" hidden="1" ht="27" customHeight="1">
      <c r="A201" s="90"/>
      <c r="B201" s="32"/>
      <c r="C201" s="91" t="s">
        <v>213</v>
      </c>
      <c r="D201" s="32"/>
      <c r="E201" s="32"/>
      <c r="F201" s="32"/>
      <c r="G201" s="33"/>
      <c r="H201" s="32"/>
      <c r="I201" s="33"/>
      <c r="J201" s="33"/>
      <c r="K201" s="33"/>
      <c r="L201" s="33"/>
      <c r="M201" s="32"/>
      <c r="N201" s="33"/>
    </row>
    <row r="202" hidden="1" ht="17.25" customHeight="1">
      <c r="A202" s="90"/>
      <c r="B202" s="32"/>
      <c r="C202" s="91" t="s">
        <v>214</v>
      </c>
      <c r="D202" s="32"/>
      <c r="E202" s="32"/>
      <c r="F202" s="32"/>
      <c r="G202" s="33"/>
      <c r="H202" s="32"/>
      <c r="I202" s="33"/>
      <c r="J202" s="33"/>
      <c r="K202" s="33"/>
      <c r="L202" s="33"/>
      <c r="M202" s="32"/>
      <c r="N202" s="33"/>
    </row>
    <row r="203" hidden="1" ht="17.25" customHeight="1">
      <c r="A203" s="90"/>
      <c r="B203" s="32"/>
      <c r="C203" s="91" t="s">
        <v>215</v>
      </c>
      <c r="D203" s="32"/>
      <c r="E203" s="32"/>
      <c r="F203" s="32"/>
      <c r="G203" s="33"/>
      <c r="H203" s="32"/>
      <c r="I203" s="33"/>
      <c r="J203" s="33"/>
      <c r="K203" s="33"/>
      <c r="L203" s="33"/>
      <c r="M203" s="32"/>
      <c r="N203" s="33"/>
    </row>
    <row r="204" hidden="1" ht="17.25" customHeight="1">
      <c r="A204" s="90"/>
      <c r="B204" s="32"/>
      <c r="C204" s="91" t="s">
        <v>105</v>
      </c>
      <c r="D204" s="32"/>
      <c r="E204" s="32"/>
      <c r="F204" s="32"/>
      <c r="G204" s="33"/>
      <c r="H204" s="32"/>
      <c r="I204" s="33"/>
      <c r="J204" s="33"/>
      <c r="K204" s="33"/>
      <c r="L204" s="33"/>
      <c r="M204" s="32"/>
      <c r="N204" s="33"/>
    </row>
    <row r="205" ht="20.25" customHeight="1">
      <c r="A205" s="111" t="s">
        <v>106</v>
      </c>
      <c r="B205" s="112"/>
      <c r="C205" s="113" t="s">
        <v>216</v>
      </c>
      <c r="D205" s="114"/>
      <c r="E205" s="32"/>
      <c r="F205" s="114"/>
      <c r="G205" s="115"/>
      <c r="H205" s="114"/>
      <c r="I205" s="116"/>
      <c r="J205" s="33"/>
      <c r="K205" s="33"/>
      <c r="L205" s="33"/>
      <c r="M205" s="117"/>
      <c r="N205" s="118"/>
    </row>
    <row r="206" ht="14.25" customHeight="1">
      <c r="A206" s="84"/>
      <c r="B206" s="85"/>
      <c r="C206" s="86"/>
      <c r="D206" s="73"/>
      <c r="E206" s="74"/>
      <c r="F206" s="74"/>
      <c r="G206" s="75"/>
      <c r="H206" s="74"/>
      <c r="I206" s="75"/>
      <c r="J206" s="75"/>
      <c r="K206" s="75"/>
      <c r="L206" s="75"/>
      <c r="M206" s="76"/>
      <c r="N206" s="77"/>
    </row>
    <row r="207" ht="15" customHeight="1">
      <c r="A207" s="101" t="s">
        <v>217</v>
      </c>
      <c r="B207" s="102"/>
      <c r="C207" s="102"/>
      <c r="D207" s="102"/>
      <c r="E207" s="102"/>
      <c r="F207" s="102"/>
      <c r="G207" s="102"/>
      <c r="H207" s="102"/>
      <c r="I207" s="102"/>
      <c r="J207" s="33"/>
      <c r="K207" s="33"/>
      <c r="L207" s="33"/>
      <c r="M207" s="103">
        <f>M$184+M$194</f>
        <v>0</v>
      </c>
      <c r="N207" s="104"/>
    </row>
    <row r="208" ht="16.5" customHeight="1">
      <c r="A208" s="92" t="s">
        <v>218</v>
      </c>
      <c r="B208" s="93"/>
      <c r="C208" s="94" t="s">
        <v>219</v>
      </c>
      <c r="D208" s="95" t="s">
        <v>142</v>
      </c>
      <c r="E208" s="119"/>
      <c r="F208" s="119">
        <v>1</v>
      </c>
      <c r="G208" s="99"/>
      <c r="H208" s="96">
        <v>1</v>
      </c>
      <c r="I208" s="98"/>
      <c r="J208" s="99"/>
      <c r="K208" s="98"/>
      <c r="L208" s="98"/>
      <c r="M208" s="100">
        <f>IF(ISNUMBER($K208),IF(ISNUMBER($G208),ROUND($K208*$G208,2),ROUND($K208*$F208,2)),IF(ISNUMBER($G208),ROUND($I208*$G208,2),ROUND($I208*$F208,2)))</f>
        <v>0</v>
      </c>
      <c r="N208" s="77"/>
    </row>
    <row r="209" hidden="1" ht="17.25" customHeight="1">
      <c r="A209" s="90"/>
      <c r="B209" s="32"/>
      <c r="C209" s="91" t="s">
        <v>220</v>
      </c>
      <c r="D209" s="32"/>
      <c r="E209" s="32"/>
      <c r="F209" s="32"/>
      <c r="G209" s="33"/>
      <c r="H209" s="32"/>
      <c r="I209" s="33"/>
      <c r="J209" s="33"/>
      <c r="K209" s="33"/>
      <c r="L209" s="33"/>
      <c r="M209" s="32"/>
      <c r="N209" s="33"/>
    </row>
    <row r="210" hidden="1" ht="36.75" customHeight="1">
      <c r="A210" s="90"/>
      <c r="B210" s="32"/>
      <c r="C210" s="91" t="s">
        <v>221</v>
      </c>
      <c r="D210" s="32"/>
      <c r="E210" s="32"/>
      <c r="F210" s="32"/>
      <c r="G210" s="33"/>
      <c r="H210" s="32"/>
      <c r="I210" s="33"/>
      <c r="J210" s="33"/>
      <c r="K210" s="33"/>
      <c r="L210" s="33"/>
      <c r="M210" s="32"/>
      <c r="N210" s="33"/>
    </row>
    <row r="211" hidden="1" ht="17.25" customHeight="1">
      <c r="A211" s="90"/>
      <c r="B211" s="32"/>
      <c r="C211" s="91" t="s">
        <v>222</v>
      </c>
      <c r="D211" s="32"/>
      <c r="E211" s="32"/>
      <c r="F211" s="32"/>
      <c r="G211" s="33"/>
      <c r="H211" s="32"/>
      <c r="I211" s="33"/>
      <c r="J211" s="33"/>
      <c r="K211" s="33"/>
      <c r="L211" s="33"/>
      <c r="M211" s="32"/>
      <c r="N211" s="33"/>
    </row>
    <row r="212" hidden="1" ht="46.5" customHeight="1">
      <c r="A212" s="90"/>
      <c r="B212" s="32"/>
      <c r="C212" s="91" t="s">
        <v>223</v>
      </c>
      <c r="D212" s="32"/>
      <c r="E212" s="32"/>
      <c r="F212" s="32"/>
      <c r="G212" s="33"/>
      <c r="H212" s="32"/>
      <c r="I212" s="33"/>
      <c r="J212" s="33"/>
      <c r="K212" s="33"/>
      <c r="L212" s="33"/>
      <c r="M212" s="32"/>
      <c r="N212" s="33"/>
    </row>
    <row r="213" hidden="1" ht="17.25" customHeight="1">
      <c r="A213" s="90"/>
      <c r="B213" s="32"/>
      <c r="C213" s="91" t="s">
        <v>224</v>
      </c>
      <c r="D213" s="32"/>
      <c r="E213" s="32"/>
      <c r="F213" s="32"/>
      <c r="G213" s="33"/>
      <c r="H213" s="32"/>
      <c r="I213" s="33"/>
      <c r="J213" s="33"/>
      <c r="K213" s="33"/>
      <c r="L213" s="33"/>
      <c r="M213" s="32"/>
      <c r="N213" s="33"/>
    </row>
    <row r="214" hidden="1" ht="17.25" customHeight="1">
      <c r="A214" s="90"/>
      <c r="B214" s="32"/>
      <c r="C214" s="91" t="s">
        <v>225</v>
      </c>
      <c r="D214" s="32"/>
      <c r="E214" s="32"/>
      <c r="F214" s="32"/>
      <c r="G214" s="33"/>
      <c r="H214" s="32"/>
      <c r="I214" s="33"/>
      <c r="J214" s="33"/>
      <c r="K214" s="33"/>
      <c r="L214" s="33"/>
      <c r="M214" s="32"/>
      <c r="N214" s="33"/>
    </row>
    <row r="215" hidden="1" ht="17.25" customHeight="1">
      <c r="A215" s="90"/>
      <c r="B215" s="32"/>
      <c r="C215" s="91" t="s">
        <v>226</v>
      </c>
      <c r="D215" s="32"/>
      <c r="E215" s="32"/>
      <c r="F215" s="32"/>
      <c r="G215" s="33"/>
      <c r="H215" s="32"/>
      <c r="I215" s="33"/>
      <c r="J215" s="33"/>
      <c r="K215" s="33"/>
      <c r="L215" s="33"/>
      <c r="M215" s="32"/>
      <c r="N215" s="33"/>
    </row>
    <row r="216" hidden="1" ht="17.25" customHeight="1">
      <c r="A216" s="90"/>
      <c r="B216" s="32"/>
      <c r="C216" s="91" t="s">
        <v>227</v>
      </c>
      <c r="D216" s="32"/>
      <c r="E216" s="32"/>
      <c r="F216" s="32"/>
      <c r="G216" s="33"/>
      <c r="H216" s="32"/>
      <c r="I216" s="33"/>
      <c r="J216" s="33"/>
      <c r="K216" s="33"/>
      <c r="L216" s="33"/>
      <c r="M216" s="32"/>
      <c r="N216" s="33"/>
    </row>
    <row r="217" hidden="1" ht="17.25" customHeight="1">
      <c r="A217" s="90"/>
      <c r="B217" s="32"/>
      <c r="C217" s="91" t="s">
        <v>228</v>
      </c>
      <c r="D217" s="32"/>
      <c r="E217" s="32"/>
      <c r="F217" s="32"/>
      <c r="G217" s="33"/>
      <c r="H217" s="32"/>
      <c r="I217" s="33"/>
      <c r="J217" s="33"/>
      <c r="K217" s="33"/>
      <c r="L217" s="33"/>
      <c r="M217" s="32"/>
      <c r="N217" s="33"/>
    </row>
    <row r="218" hidden="1" ht="17.25" customHeight="1">
      <c r="A218" s="90"/>
      <c r="B218" s="32"/>
      <c r="C218" s="91" t="s">
        <v>229</v>
      </c>
      <c r="D218" s="32"/>
      <c r="E218" s="32"/>
      <c r="F218" s="32"/>
      <c r="G218" s="33"/>
      <c r="H218" s="32"/>
      <c r="I218" s="33"/>
      <c r="J218" s="33"/>
      <c r="K218" s="33"/>
      <c r="L218" s="33"/>
      <c r="M218" s="32"/>
      <c r="N218" s="33"/>
    </row>
    <row r="219" hidden="1" ht="17.25" customHeight="1">
      <c r="A219" s="90"/>
      <c r="B219" s="32"/>
      <c r="C219" s="91" t="s">
        <v>230</v>
      </c>
      <c r="D219" s="32"/>
      <c r="E219" s="32"/>
      <c r="F219" s="32"/>
      <c r="G219" s="33"/>
      <c r="H219" s="32"/>
      <c r="I219" s="33"/>
      <c r="J219" s="33"/>
      <c r="K219" s="33"/>
      <c r="L219" s="33"/>
      <c r="M219" s="32"/>
      <c r="N219" s="33"/>
    </row>
    <row r="220" hidden="1" ht="17.25" customHeight="1">
      <c r="A220" s="90"/>
      <c r="B220" s="32"/>
      <c r="C220" s="91" t="s">
        <v>231</v>
      </c>
      <c r="D220" s="32"/>
      <c r="E220" s="32"/>
      <c r="F220" s="32"/>
      <c r="G220" s="33"/>
      <c r="H220" s="32"/>
      <c r="I220" s="33"/>
      <c r="J220" s="33"/>
      <c r="K220" s="33"/>
      <c r="L220" s="33"/>
      <c r="M220" s="32"/>
      <c r="N220" s="33"/>
    </row>
    <row r="221" hidden="1" ht="17.25" customHeight="1">
      <c r="A221" s="90"/>
      <c r="B221" s="32"/>
      <c r="C221" s="91" t="s">
        <v>232</v>
      </c>
      <c r="D221" s="32"/>
      <c r="E221" s="32"/>
      <c r="F221" s="32"/>
      <c r="G221" s="33"/>
      <c r="H221" s="32"/>
      <c r="I221" s="33"/>
      <c r="J221" s="33"/>
      <c r="K221" s="33"/>
      <c r="L221" s="33"/>
      <c r="M221" s="32"/>
      <c r="N221" s="33"/>
    </row>
    <row r="222" hidden="1" ht="17.25" customHeight="1">
      <c r="A222" s="90"/>
      <c r="B222" s="32"/>
      <c r="C222" s="91" t="s">
        <v>233</v>
      </c>
      <c r="D222" s="32"/>
      <c r="E222" s="32"/>
      <c r="F222" s="32"/>
      <c r="G222" s="33"/>
      <c r="H222" s="32"/>
      <c r="I222" s="33"/>
      <c r="J222" s="33"/>
      <c r="K222" s="33"/>
      <c r="L222" s="33"/>
      <c r="M222" s="32"/>
      <c r="N222" s="33"/>
    </row>
    <row r="223" hidden="1" ht="17.25" customHeight="1">
      <c r="A223" s="90"/>
      <c r="B223" s="32"/>
      <c r="C223" s="91" t="s">
        <v>234</v>
      </c>
      <c r="D223" s="32"/>
      <c r="E223" s="32"/>
      <c r="F223" s="32"/>
      <c r="G223" s="33"/>
      <c r="H223" s="32"/>
      <c r="I223" s="33"/>
      <c r="J223" s="33"/>
      <c r="K223" s="33"/>
      <c r="L223" s="33"/>
      <c r="M223" s="32"/>
      <c r="N223" s="33"/>
    </row>
    <row r="224" hidden="1" ht="17.25" customHeight="1">
      <c r="A224" s="90"/>
      <c r="B224" s="32"/>
      <c r="C224" s="91" t="s">
        <v>235</v>
      </c>
      <c r="D224" s="32"/>
      <c r="E224" s="32"/>
      <c r="F224" s="32"/>
      <c r="G224" s="33"/>
      <c r="H224" s="32"/>
      <c r="I224" s="33"/>
      <c r="J224" s="33"/>
      <c r="K224" s="33"/>
      <c r="L224" s="33"/>
      <c r="M224" s="32"/>
      <c r="N224" s="33"/>
    </row>
    <row r="225" hidden="1" ht="15" customHeight="1">
      <c r="A225" s="90"/>
      <c r="B225" s="32"/>
      <c r="C225" s="91"/>
      <c r="D225" s="32"/>
      <c r="E225" s="32"/>
      <c r="F225" s="32"/>
      <c r="G225" s="33"/>
      <c r="H225" s="32"/>
      <c r="I225" s="33"/>
      <c r="J225" s="33"/>
      <c r="K225" s="33"/>
      <c r="L225" s="33"/>
      <c r="M225" s="32"/>
      <c r="N225" s="33"/>
    </row>
    <row r="226" hidden="1" ht="17.25" customHeight="1">
      <c r="A226" s="90"/>
      <c r="B226" s="32"/>
      <c r="C226" s="91" t="s">
        <v>144</v>
      </c>
      <c r="D226" s="32"/>
      <c r="E226" s="32"/>
      <c r="F226" s="32"/>
      <c r="G226" s="33"/>
      <c r="H226" s="32"/>
      <c r="I226" s="33"/>
      <c r="J226" s="33"/>
      <c r="K226" s="33"/>
      <c r="L226" s="33"/>
      <c r="M226" s="32"/>
      <c r="N226" s="33"/>
    </row>
    <row r="227" ht="14.25" customHeight="1">
      <c r="A227" s="84"/>
      <c r="B227" s="85"/>
      <c r="C227" s="80"/>
      <c r="D227" s="73"/>
      <c r="E227" s="74"/>
      <c r="F227" s="74"/>
      <c r="G227" s="75"/>
      <c r="H227" s="74"/>
      <c r="I227" s="75"/>
      <c r="J227" s="75"/>
      <c r="K227" s="75"/>
      <c r="L227" s="75"/>
      <c r="M227" s="76"/>
      <c r="N227" s="77"/>
    </row>
    <row r="228" ht="31.5" customHeight="1">
      <c r="A228" s="101" t="s">
        <v>236</v>
      </c>
      <c r="B228" s="102"/>
      <c r="C228" s="102"/>
      <c r="D228" s="102"/>
      <c r="E228" s="102"/>
      <c r="F228" s="102"/>
      <c r="G228" s="102"/>
      <c r="H228" s="102"/>
      <c r="I228" s="102"/>
      <c r="J228" s="33"/>
      <c r="K228" s="33"/>
      <c r="L228" s="33"/>
      <c r="M228" s="103">
        <f>M$124+M$130+M$153+M$165+M$184+M$194+M$208</f>
        <v>0</v>
      </c>
      <c r="N228" s="104"/>
    </row>
    <row r="229" ht="16.5" customHeight="1">
      <c r="A229" s="87" t="s">
        <v>237</v>
      </c>
      <c r="B229" s="88"/>
      <c r="C229" s="89" t="s">
        <v>238</v>
      </c>
      <c r="D229" s="73"/>
      <c r="E229" s="74"/>
      <c r="F229" s="74"/>
      <c r="G229" s="75"/>
      <c r="H229" s="74"/>
      <c r="I229" s="75"/>
      <c r="J229" s="75"/>
      <c r="K229" s="75"/>
      <c r="L229" s="75"/>
      <c r="M229" s="76"/>
      <c r="N229" s="77"/>
    </row>
    <row r="230" ht="14.25" customHeight="1">
      <c r="A230" s="84"/>
      <c r="B230" s="85"/>
      <c r="C230" s="86"/>
      <c r="D230" s="73"/>
      <c r="E230" s="74"/>
      <c r="F230" s="74"/>
      <c r="G230" s="75"/>
      <c r="H230" s="74"/>
      <c r="I230" s="75"/>
      <c r="J230" s="75"/>
      <c r="K230" s="75"/>
      <c r="L230" s="75"/>
      <c r="M230" s="76"/>
      <c r="N230" s="77"/>
    </row>
    <row r="231" ht="16.5" customHeight="1">
      <c r="A231" s="92" t="s">
        <v>239</v>
      </c>
      <c r="B231" s="93"/>
      <c r="C231" s="94" t="s">
        <v>240</v>
      </c>
      <c r="D231" s="95" t="s">
        <v>169</v>
      </c>
      <c r="E231" s="120"/>
      <c r="F231" s="120">
        <v>27</v>
      </c>
      <c r="G231" s="121"/>
      <c r="H231" s="96">
        <v>1</v>
      </c>
      <c r="I231" s="98"/>
      <c r="J231" s="99"/>
      <c r="K231" s="98"/>
      <c r="L231" s="98"/>
      <c r="M231" s="100">
        <f>IF(ISNUMBER($K231),IF(ISNUMBER($G231),ROUND($K231*$G231,2),ROUND($K231*$F231,2)),IF(ISNUMBER($G231),ROUND($I231*$G231,2),ROUND($I231*$F231,2)))</f>
        <v>0</v>
      </c>
      <c r="N231" s="77"/>
    </row>
    <row r="232" hidden="1" ht="46.5" customHeight="1">
      <c r="A232" s="90"/>
      <c r="B232" s="32"/>
      <c r="C232" s="91" t="s">
        <v>241</v>
      </c>
      <c r="D232" s="32"/>
      <c r="E232" s="32"/>
      <c r="F232" s="32"/>
      <c r="G232" s="33"/>
      <c r="H232" s="32"/>
      <c r="I232" s="33"/>
      <c r="J232" s="33"/>
      <c r="K232" s="33"/>
      <c r="L232" s="33"/>
      <c r="M232" s="32"/>
      <c r="N232" s="33"/>
    </row>
    <row r="233" hidden="1" ht="17.25" customHeight="1">
      <c r="A233" s="90"/>
      <c r="B233" s="32"/>
      <c r="C233" s="91" t="s">
        <v>242</v>
      </c>
      <c r="D233" s="32"/>
      <c r="E233" s="32"/>
      <c r="F233" s="32"/>
      <c r="G233" s="33"/>
      <c r="H233" s="32"/>
      <c r="I233" s="33"/>
      <c r="J233" s="33"/>
      <c r="K233" s="33"/>
      <c r="L233" s="33"/>
      <c r="M233" s="32"/>
      <c r="N233" s="33"/>
    </row>
    <row r="234" hidden="1" ht="27" customHeight="1">
      <c r="A234" s="90"/>
      <c r="B234" s="32"/>
      <c r="C234" s="91" t="s">
        <v>243</v>
      </c>
      <c r="D234" s="32"/>
      <c r="E234" s="32"/>
      <c r="F234" s="32"/>
      <c r="G234" s="33"/>
      <c r="H234" s="32"/>
      <c r="I234" s="33"/>
      <c r="J234" s="33"/>
      <c r="K234" s="33"/>
      <c r="L234" s="33"/>
      <c r="M234" s="32"/>
      <c r="N234" s="33"/>
    </row>
    <row r="235" hidden="1" ht="27" customHeight="1">
      <c r="A235" s="90"/>
      <c r="B235" s="32"/>
      <c r="C235" s="91" t="s">
        <v>244</v>
      </c>
      <c r="D235" s="32"/>
      <c r="E235" s="32"/>
      <c r="F235" s="32"/>
      <c r="G235" s="33"/>
      <c r="H235" s="32"/>
      <c r="I235" s="33"/>
      <c r="J235" s="33"/>
      <c r="K235" s="33"/>
      <c r="L235" s="33"/>
      <c r="M235" s="32"/>
      <c r="N235" s="33"/>
    </row>
    <row r="236" hidden="1" ht="17.25" customHeight="1">
      <c r="A236" s="90"/>
      <c r="B236" s="32"/>
      <c r="C236" s="91" t="s">
        <v>245</v>
      </c>
      <c r="D236" s="32"/>
      <c r="E236" s="32"/>
      <c r="F236" s="32"/>
      <c r="G236" s="33"/>
      <c r="H236" s="32"/>
      <c r="I236" s="33"/>
      <c r="J236" s="33"/>
      <c r="K236" s="33"/>
      <c r="L236" s="33"/>
      <c r="M236" s="32"/>
      <c r="N236" s="33"/>
    </row>
    <row r="237" hidden="1" ht="36.75" customHeight="1">
      <c r="A237" s="90"/>
      <c r="B237" s="32"/>
      <c r="C237" s="91" t="s">
        <v>246</v>
      </c>
      <c r="D237" s="32"/>
      <c r="E237" s="32"/>
      <c r="F237" s="32"/>
      <c r="G237" s="33"/>
      <c r="H237" s="32"/>
      <c r="I237" s="33"/>
      <c r="J237" s="33"/>
      <c r="K237" s="33"/>
      <c r="L237" s="33"/>
      <c r="M237" s="32"/>
      <c r="N237" s="33"/>
    </row>
    <row r="238" hidden="1" ht="36.75" customHeight="1">
      <c r="A238" s="90"/>
      <c r="B238" s="32"/>
      <c r="C238" s="91" t="s">
        <v>247</v>
      </c>
      <c r="D238" s="32"/>
      <c r="E238" s="32"/>
      <c r="F238" s="32"/>
      <c r="G238" s="33"/>
      <c r="H238" s="32"/>
      <c r="I238" s="33"/>
      <c r="J238" s="33"/>
      <c r="K238" s="33"/>
      <c r="L238" s="33"/>
      <c r="M238" s="32"/>
      <c r="N238" s="33"/>
    </row>
    <row r="239" hidden="1" ht="36.75" customHeight="1">
      <c r="A239" s="90"/>
      <c r="B239" s="32"/>
      <c r="C239" s="91" t="s">
        <v>248</v>
      </c>
      <c r="D239" s="32"/>
      <c r="E239" s="32"/>
      <c r="F239" s="32"/>
      <c r="G239" s="33"/>
      <c r="H239" s="32"/>
      <c r="I239" s="33"/>
      <c r="J239" s="33"/>
      <c r="K239" s="33"/>
      <c r="L239" s="33"/>
      <c r="M239" s="32"/>
      <c r="N239" s="33"/>
    </row>
    <row r="240" hidden="1" ht="27" customHeight="1">
      <c r="A240" s="90"/>
      <c r="B240" s="32"/>
      <c r="C240" s="91" t="s">
        <v>249</v>
      </c>
      <c r="D240" s="32"/>
      <c r="E240" s="32"/>
      <c r="F240" s="32"/>
      <c r="G240" s="33"/>
      <c r="H240" s="32"/>
      <c r="I240" s="33"/>
      <c r="J240" s="33"/>
      <c r="K240" s="33"/>
      <c r="L240" s="33"/>
      <c r="M240" s="32"/>
      <c r="N240" s="33"/>
    </row>
    <row r="241" hidden="1" ht="15" customHeight="1">
      <c r="A241" s="90"/>
      <c r="B241" s="32"/>
      <c r="C241" s="91"/>
      <c r="D241" s="32"/>
      <c r="E241" s="32"/>
      <c r="F241" s="32"/>
      <c r="G241" s="33"/>
      <c r="H241" s="32"/>
      <c r="I241" s="33"/>
      <c r="J241" s="33"/>
      <c r="K241" s="33"/>
      <c r="L241" s="33"/>
      <c r="M241" s="32"/>
      <c r="N241" s="33"/>
    </row>
    <row r="242" hidden="1" ht="17.25" customHeight="1">
      <c r="A242" s="90"/>
      <c r="B242" s="32"/>
      <c r="C242" s="91" t="s">
        <v>177</v>
      </c>
      <c r="D242" s="32"/>
      <c r="E242" s="32"/>
      <c r="F242" s="32"/>
      <c r="G242" s="33"/>
      <c r="H242" s="32"/>
      <c r="I242" s="33"/>
      <c r="J242" s="33"/>
      <c r="K242" s="33"/>
      <c r="L242" s="33"/>
      <c r="M242" s="32"/>
      <c r="N242" s="33"/>
    </row>
    <row r="243" ht="20.25" customHeight="1">
      <c r="A243" s="111" t="s">
        <v>106</v>
      </c>
      <c r="B243" s="112"/>
      <c r="C243" s="113" t="s">
        <v>250</v>
      </c>
      <c r="D243" s="114"/>
      <c r="E243" s="32"/>
      <c r="F243" s="114"/>
      <c r="G243" s="115"/>
      <c r="H243" s="114"/>
      <c r="I243" s="116"/>
      <c r="J243" s="33"/>
      <c r="K243" s="33"/>
      <c r="L243" s="33"/>
      <c r="M243" s="117"/>
      <c r="N243" s="118"/>
    </row>
    <row r="244" ht="14.25" customHeight="1">
      <c r="A244" s="84"/>
      <c r="B244" s="85"/>
      <c r="C244" s="80"/>
      <c r="D244" s="73"/>
      <c r="E244" s="74"/>
      <c r="F244" s="74"/>
      <c r="G244" s="75"/>
      <c r="H244" s="74"/>
      <c r="I244" s="75"/>
      <c r="J244" s="75"/>
      <c r="K244" s="75"/>
      <c r="L244" s="75"/>
      <c r="M244" s="76"/>
      <c r="N244" s="77"/>
    </row>
    <row r="245" ht="16.5" customHeight="1">
      <c r="A245" s="92" t="s">
        <v>251</v>
      </c>
      <c r="B245" s="93"/>
      <c r="C245" s="94" t="s">
        <v>252</v>
      </c>
      <c r="D245" s="95" t="s">
        <v>103</v>
      </c>
      <c r="E245" s="96"/>
      <c r="F245" s="96">
        <v>4</v>
      </c>
      <c r="G245" s="97"/>
      <c r="H245" s="96">
        <v>1</v>
      </c>
      <c r="I245" s="98"/>
      <c r="J245" s="99"/>
      <c r="K245" s="98"/>
      <c r="L245" s="98"/>
      <c r="M245" s="100">
        <f>IF(ISNUMBER($K245),IF(ISNUMBER($G245),ROUND($K245*$G245,2),ROUND($K245*$F245,2)),IF(ISNUMBER($G245),ROUND($I245*$G245,2),ROUND($I245*$F245,2)))</f>
        <v>0</v>
      </c>
      <c r="N245" s="77"/>
    </row>
    <row r="246" hidden="1" ht="36.75" customHeight="1">
      <c r="A246" s="90"/>
      <c r="B246" s="32"/>
      <c r="C246" s="91" t="s">
        <v>253</v>
      </c>
      <c r="D246" s="32"/>
      <c r="E246" s="32"/>
      <c r="F246" s="32"/>
      <c r="G246" s="33"/>
      <c r="H246" s="32"/>
      <c r="I246" s="33"/>
      <c r="J246" s="33"/>
      <c r="K246" s="33"/>
      <c r="L246" s="33"/>
      <c r="M246" s="32"/>
      <c r="N246" s="33"/>
    </row>
    <row r="247" hidden="1" ht="17.25" customHeight="1">
      <c r="A247" s="90"/>
      <c r="B247" s="32"/>
      <c r="C247" s="91" t="s">
        <v>254</v>
      </c>
      <c r="D247" s="32"/>
      <c r="E247" s="32"/>
      <c r="F247" s="32"/>
      <c r="G247" s="33"/>
      <c r="H247" s="32"/>
      <c r="I247" s="33"/>
      <c r="J247" s="33"/>
      <c r="K247" s="33"/>
      <c r="L247" s="33"/>
      <c r="M247" s="32"/>
      <c r="N247" s="33"/>
    </row>
    <row r="248" hidden="1" ht="17.25" customHeight="1">
      <c r="A248" s="90"/>
      <c r="B248" s="32"/>
      <c r="C248" s="91" t="s">
        <v>255</v>
      </c>
      <c r="D248" s="32"/>
      <c r="E248" s="32"/>
      <c r="F248" s="32"/>
      <c r="G248" s="33"/>
      <c r="H248" s="32"/>
      <c r="I248" s="33"/>
      <c r="J248" s="33"/>
      <c r="K248" s="33"/>
      <c r="L248" s="33"/>
      <c r="M248" s="32"/>
      <c r="N248" s="33"/>
    </row>
    <row r="249" hidden="1" ht="17.25" customHeight="1">
      <c r="A249" s="90"/>
      <c r="B249" s="32"/>
      <c r="C249" s="91" t="s">
        <v>256</v>
      </c>
      <c r="D249" s="32"/>
      <c r="E249" s="32"/>
      <c r="F249" s="32"/>
      <c r="G249" s="33"/>
      <c r="H249" s="32"/>
      <c r="I249" s="33"/>
      <c r="J249" s="33"/>
      <c r="K249" s="33"/>
      <c r="L249" s="33"/>
      <c r="M249" s="32"/>
      <c r="N249" s="33"/>
    </row>
    <row r="250" hidden="1" ht="17.25" customHeight="1">
      <c r="A250" s="90"/>
      <c r="B250" s="32"/>
      <c r="C250" s="91" t="s">
        <v>257</v>
      </c>
      <c r="D250" s="32"/>
      <c r="E250" s="32"/>
      <c r="F250" s="32"/>
      <c r="G250" s="33"/>
      <c r="H250" s="32"/>
      <c r="I250" s="33"/>
      <c r="J250" s="33"/>
      <c r="K250" s="33"/>
      <c r="L250" s="33"/>
      <c r="M250" s="32"/>
      <c r="N250" s="33"/>
    </row>
    <row r="251" hidden="1" ht="17.25" customHeight="1">
      <c r="A251" s="90"/>
      <c r="B251" s="32"/>
      <c r="C251" s="91" t="s">
        <v>105</v>
      </c>
      <c r="D251" s="32"/>
      <c r="E251" s="32"/>
      <c r="F251" s="32"/>
      <c r="G251" s="33"/>
      <c r="H251" s="32"/>
      <c r="I251" s="33"/>
      <c r="J251" s="33"/>
      <c r="K251" s="33"/>
      <c r="L251" s="33"/>
      <c r="M251" s="32"/>
      <c r="N251" s="33"/>
    </row>
    <row r="252" ht="33" customHeight="1">
      <c r="A252" s="111" t="s">
        <v>106</v>
      </c>
      <c r="B252" s="112"/>
      <c r="C252" s="113" t="s">
        <v>258</v>
      </c>
      <c r="D252" s="114"/>
      <c r="E252" s="32"/>
      <c r="F252" s="114"/>
      <c r="G252" s="115"/>
      <c r="H252" s="114"/>
      <c r="I252" s="116"/>
      <c r="J252" s="33"/>
      <c r="K252" s="33"/>
      <c r="L252" s="33"/>
      <c r="M252" s="117"/>
      <c r="N252" s="118"/>
    </row>
    <row r="253" ht="14.25" customHeight="1">
      <c r="A253" s="84"/>
      <c r="B253" s="85"/>
      <c r="C253" s="80"/>
      <c r="D253" s="73"/>
      <c r="E253" s="74"/>
      <c r="F253" s="74"/>
      <c r="G253" s="75"/>
      <c r="H253" s="74"/>
      <c r="I253" s="75"/>
      <c r="J253" s="75"/>
      <c r="K253" s="75"/>
      <c r="L253" s="75"/>
      <c r="M253" s="76"/>
      <c r="N253" s="77"/>
    </row>
    <row r="254" ht="16.5" customHeight="1">
      <c r="A254" s="92" t="s">
        <v>259</v>
      </c>
      <c r="B254" s="93"/>
      <c r="C254" s="94" t="s">
        <v>260</v>
      </c>
      <c r="D254" s="95" t="s">
        <v>103</v>
      </c>
      <c r="E254" s="96"/>
      <c r="F254" s="96">
        <v>5</v>
      </c>
      <c r="G254" s="97"/>
      <c r="H254" s="96">
        <v>1</v>
      </c>
      <c r="I254" s="98"/>
      <c r="J254" s="99"/>
      <c r="K254" s="98"/>
      <c r="L254" s="98"/>
      <c r="M254" s="100">
        <f>IF(ISNUMBER($K254),IF(ISNUMBER($G254),ROUND($K254*$G254,2),ROUND($K254*$F254,2)),IF(ISNUMBER($G254),ROUND($I254*$G254,2),ROUND($I254*$F254,2)))</f>
        <v>0</v>
      </c>
      <c r="N254" s="77"/>
    </row>
    <row r="255" hidden="1" ht="36.75" customHeight="1">
      <c r="A255" s="90"/>
      <c r="B255" s="32"/>
      <c r="C255" s="91" t="s">
        <v>261</v>
      </c>
      <c r="D255" s="32"/>
      <c r="E255" s="32"/>
      <c r="F255" s="32"/>
      <c r="G255" s="33"/>
      <c r="H255" s="32"/>
      <c r="I255" s="33"/>
      <c r="J255" s="33"/>
      <c r="K255" s="33"/>
      <c r="L255" s="33"/>
      <c r="M255" s="32"/>
      <c r="N255" s="33"/>
    </row>
    <row r="256" hidden="1" ht="27" customHeight="1">
      <c r="A256" s="90"/>
      <c r="B256" s="32"/>
      <c r="C256" s="91" t="s">
        <v>262</v>
      </c>
      <c r="D256" s="32"/>
      <c r="E256" s="32"/>
      <c r="F256" s="32"/>
      <c r="G256" s="33"/>
      <c r="H256" s="32"/>
      <c r="I256" s="33"/>
      <c r="J256" s="33"/>
      <c r="K256" s="33"/>
      <c r="L256" s="33"/>
      <c r="M256" s="32"/>
      <c r="N256" s="33"/>
    </row>
    <row r="257" hidden="1" ht="36.75" customHeight="1">
      <c r="A257" s="90"/>
      <c r="B257" s="32"/>
      <c r="C257" s="91" t="s">
        <v>263</v>
      </c>
      <c r="D257" s="32"/>
      <c r="E257" s="32"/>
      <c r="F257" s="32"/>
      <c r="G257" s="33"/>
      <c r="H257" s="32"/>
      <c r="I257" s="33"/>
      <c r="J257" s="33"/>
      <c r="K257" s="33"/>
      <c r="L257" s="33"/>
      <c r="M257" s="32"/>
      <c r="N257" s="33"/>
    </row>
    <row r="258" hidden="1" ht="15" customHeight="1">
      <c r="A258" s="90"/>
      <c r="B258" s="32"/>
      <c r="C258" s="91"/>
      <c r="D258" s="32"/>
      <c r="E258" s="32"/>
      <c r="F258" s="32"/>
      <c r="G258" s="33"/>
      <c r="H258" s="32"/>
      <c r="I258" s="33"/>
      <c r="J258" s="33"/>
      <c r="K258" s="33"/>
      <c r="L258" s="33"/>
      <c r="M258" s="32"/>
      <c r="N258" s="33"/>
    </row>
    <row r="259" hidden="1" ht="17.25" customHeight="1">
      <c r="A259" s="90"/>
      <c r="B259" s="32"/>
      <c r="C259" s="91" t="s">
        <v>105</v>
      </c>
      <c r="D259" s="32"/>
      <c r="E259" s="32"/>
      <c r="F259" s="32"/>
      <c r="G259" s="33"/>
      <c r="H259" s="32"/>
      <c r="I259" s="33"/>
      <c r="J259" s="33"/>
      <c r="K259" s="33"/>
      <c r="L259" s="33"/>
      <c r="M259" s="32"/>
      <c r="N259" s="33"/>
    </row>
    <row r="260" ht="33" customHeight="1">
      <c r="A260" s="111" t="s">
        <v>106</v>
      </c>
      <c r="B260" s="112"/>
      <c r="C260" s="113" t="s">
        <v>264</v>
      </c>
      <c r="D260" s="114"/>
      <c r="E260" s="32"/>
      <c r="F260" s="114"/>
      <c r="G260" s="115"/>
      <c r="H260" s="114"/>
      <c r="I260" s="116"/>
      <c r="J260" s="33"/>
      <c r="K260" s="33"/>
      <c r="L260" s="33"/>
      <c r="M260" s="117"/>
      <c r="N260" s="118"/>
    </row>
    <row r="261" ht="14.25" customHeight="1">
      <c r="A261" s="84"/>
      <c r="B261" s="85"/>
      <c r="C261" s="80"/>
      <c r="D261" s="73"/>
      <c r="E261" s="74"/>
      <c r="F261" s="74"/>
      <c r="G261" s="75"/>
      <c r="H261" s="74"/>
      <c r="I261" s="75"/>
      <c r="J261" s="75"/>
      <c r="K261" s="75"/>
      <c r="L261" s="75"/>
      <c r="M261" s="76"/>
      <c r="N261" s="77"/>
    </row>
    <row r="262" ht="16.5" customHeight="1">
      <c r="A262" s="92" t="s">
        <v>265</v>
      </c>
      <c r="B262" s="93"/>
      <c r="C262" s="94" t="s">
        <v>266</v>
      </c>
      <c r="D262" s="95" t="s">
        <v>103</v>
      </c>
      <c r="E262" s="96"/>
      <c r="F262" s="96">
        <v>1</v>
      </c>
      <c r="G262" s="97"/>
      <c r="H262" s="96">
        <v>1</v>
      </c>
      <c r="I262" s="98"/>
      <c r="J262" s="99"/>
      <c r="K262" s="98"/>
      <c r="L262" s="98"/>
      <c r="M262" s="100">
        <f>IF(ISNUMBER($K262),IF(ISNUMBER($G262),ROUND($K262*$G262,2),ROUND($K262*$F262,2)),IF(ISNUMBER($G262),ROUND($I262*$G262,2),ROUND($I262*$F262,2)))</f>
        <v>0</v>
      </c>
      <c r="N262" s="77"/>
    </row>
    <row r="263" hidden="1" ht="56.25" customHeight="1">
      <c r="A263" s="90"/>
      <c r="B263" s="32"/>
      <c r="C263" s="91" t="s">
        <v>267</v>
      </c>
      <c r="D263" s="32"/>
      <c r="E263" s="32"/>
      <c r="F263" s="32"/>
      <c r="G263" s="33"/>
      <c r="H263" s="32"/>
      <c r="I263" s="33"/>
      <c r="J263" s="33"/>
      <c r="K263" s="33"/>
      <c r="L263" s="33"/>
      <c r="M263" s="32"/>
      <c r="N263" s="33"/>
    </row>
    <row r="264" hidden="1" ht="36.75" customHeight="1">
      <c r="A264" s="90"/>
      <c r="B264" s="32"/>
      <c r="C264" s="91" t="s">
        <v>268</v>
      </c>
      <c r="D264" s="32"/>
      <c r="E264" s="32"/>
      <c r="F264" s="32"/>
      <c r="G264" s="33"/>
      <c r="H264" s="32"/>
      <c r="I264" s="33"/>
      <c r="J264" s="33"/>
      <c r="K264" s="33"/>
      <c r="L264" s="33"/>
      <c r="M264" s="32"/>
      <c r="N264" s="33"/>
    </row>
    <row r="265" hidden="1" ht="17.25" customHeight="1">
      <c r="A265" s="90"/>
      <c r="B265" s="32"/>
      <c r="C265" s="91" t="s">
        <v>105</v>
      </c>
      <c r="D265" s="32"/>
      <c r="E265" s="32"/>
      <c r="F265" s="32"/>
      <c r="G265" s="33"/>
      <c r="H265" s="32"/>
      <c r="I265" s="33"/>
      <c r="J265" s="33"/>
      <c r="K265" s="33"/>
      <c r="L265" s="33"/>
      <c r="M265" s="32"/>
      <c r="N265" s="33"/>
    </row>
    <row r="266" ht="33" customHeight="1">
      <c r="A266" s="111" t="s">
        <v>106</v>
      </c>
      <c r="B266" s="112"/>
      <c r="C266" s="113" t="s">
        <v>269</v>
      </c>
      <c r="D266" s="114"/>
      <c r="E266" s="32"/>
      <c r="F266" s="114"/>
      <c r="G266" s="115"/>
      <c r="H266" s="114"/>
      <c r="I266" s="116"/>
      <c r="J266" s="33"/>
      <c r="K266" s="33"/>
      <c r="L266" s="33"/>
      <c r="M266" s="117"/>
      <c r="N266" s="118"/>
    </row>
    <row r="267" ht="14.25" customHeight="1">
      <c r="A267" s="84"/>
      <c r="B267" s="85"/>
      <c r="C267" s="80"/>
      <c r="D267" s="73"/>
      <c r="E267" s="74"/>
      <c r="F267" s="74"/>
      <c r="G267" s="75"/>
      <c r="H267" s="74"/>
      <c r="I267" s="75"/>
      <c r="J267" s="75"/>
      <c r="K267" s="75"/>
      <c r="L267" s="75"/>
      <c r="M267" s="76"/>
      <c r="N267" s="77"/>
    </row>
    <row r="268" ht="31.5" customHeight="1">
      <c r="A268" s="101" t="s">
        <v>270</v>
      </c>
      <c r="B268" s="102"/>
      <c r="C268" s="102"/>
      <c r="D268" s="102"/>
      <c r="E268" s="102"/>
      <c r="F268" s="102"/>
      <c r="G268" s="102"/>
      <c r="H268" s="102"/>
      <c r="I268" s="102"/>
      <c r="J268" s="33"/>
      <c r="K268" s="33"/>
      <c r="L268" s="33"/>
      <c r="M268" s="103">
        <f>M$231+M$245+M$254+M$262</f>
        <v>0</v>
      </c>
      <c r="N268" s="104"/>
    </row>
    <row r="269" ht="45" customHeight="1">
      <c r="A269" s="105" t="s">
        <v>271</v>
      </c>
      <c r="B269" s="106"/>
      <c r="C269" s="106"/>
      <c r="D269" s="106"/>
      <c r="E269" s="106"/>
      <c r="F269" s="106"/>
      <c r="G269" s="106"/>
      <c r="H269" s="106"/>
      <c r="I269" s="107"/>
      <c r="J269" s="33"/>
      <c r="K269" s="33"/>
      <c r="L269" s="33"/>
      <c r="M269" s="108">
        <f>M$77+M$84+M$90+M$112+M$124+M$130+M$153+M$165+M$184+M$194+M$208+M$231+M$245+M$254+M$262</f>
        <v>0</v>
      </c>
      <c r="N269" s="109"/>
    </row>
    <row r="270" ht="15" customHeight="1">
      <c r="A270" s="122" t="s">
        <v>272</v>
      </c>
      <c r="B270" s="123"/>
      <c r="C270" s="123"/>
      <c r="D270" s="123"/>
      <c r="E270" s="123"/>
      <c r="F270" s="123"/>
      <c r="G270" s="123"/>
      <c r="H270" s="123"/>
      <c r="I270" s="123"/>
      <c r="J270" s="33"/>
      <c r="K270" s="33"/>
      <c r="L270" s="33"/>
      <c r="M270" s="124">
        <f>M$28+M$40+M$77+M$84+M$90+M$112+M$124+M$130+M$153+M$165+M$184+M$194+M$208+M$231+M$245+M$254+M$262</f>
        <v>0</v>
      </c>
      <c r="N270" s="125"/>
    </row>
    <row r="271" ht="15" customHeight="1">
      <c r="A271" s="126" t="s">
        <v>273</v>
      </c>
      <c r="B271" s="127"/>
      <c r="C271" s="127"/>
      <c r="D271" s="127"/>
      <c r="E271" s="127"/>
      <c r="F271" s="127"/>
      <c r="G271" s="127"/>
      <c r="H271" s="127"/>
      <c r="I271" s="127"/>
      <c r="J271" s="33"/>
      <c r="K271" s="33"/>
      <c r="L271" s="33"/>
      <c r="M271" s="100">
        <f>(SUMIF($H$11:$H$269,1,$M$11:$M$269))*0.2</f>
        <v>0</v>
      </c>
      <c r="N271" s="125"/>
    </row>
    <row r="272" ht="15" customHeight="1">
      <c r="A272" s="128" t="s">
        <v>274</v>
      </c>
      <c r="B272" s="129"/>
      <c r="C272" s="129"/>
      <c r="D272" s="129"/>
      <c r="E272" s="129"/>
      <c r="F272" s="129"/>
      <c r="G272" s="129"/>
      <c r="H272" s="129"/>
      <c r="I272" s="129"/>
      <c r="J272" s="33"/>
      <c r="K272" s="33"/>
      <c r="L272" s="33"/>
      <c r="M272" s="130">
        <f>SUM(M$270:M$271)</f>
        <v>0</v>
      </c>
      <c r="N272" s="125"/>
    </row>
  </sheetData>
  <mergeCells count="19">
    <mergeCell ref="A72:I72"/>
    <mergeCell ref="A120:I120"/>
    <mergeCell ref="A121:I121"/>
    <mergeCell ref="A39:I39"/>
    <mergeCell ref="A9:M9"/>
    <mergeCell ref="A8:M8"/>
    <mergeCell ref="A7:M7"/>
    <mergeCell ref="A5:M6"/>
    <mergeCell ref="A3:M3"/>
    <mergeCell ref="A1:M1"/>
    <mergeCell ref="A2:M2"/>
    <mergeCell ref="A4:M4"/>
    <mergeCell ref="A207:I207"/>
    <mergeCell ref="A228:I228"/>
    <mergeCell ref="A268:I268"/>
    <mergeCell ref="A272:I272"/>
    <mergeCell ref="A271:I271"/>
    <mergeCell ref="A270:I270"/>
    <mergeCell ref="A269:I269"/>
  </mergeCells>
  <printOptions horizontalCentered="1"/>
  <pageMargins left="0.08333334" right="0.08333334" top="0.08333334" bottom="0.08333334" header="0.08333334" footer="0.08333334"/>
  <pageSetup paperSize="9" useFirstPageNumber="1" scale="79"/>
  <ignoredErrors>
    <ignoredError sqref="A1:M272" evalError="1" twoDigitTextYear="1" numberStoredAsText="1" formula="1" formulaRange="1" unlockedFormula="1" emptyCellReference="1" listDataValidation="1" calculatedColumn="1"/>
  </ignoredErrors>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terms:modified xsi:type="dcterms:W3CDTF">2026-02-10T12:58:37Z</dcterms:modified>
</cp:coreProperties>
</file>